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3/"/>
    </mc:Choice>
  </mc:AlternateContent>
  <xr:revisionPtr revIDLastSave="102" documentId="8_{475B6629-C1A9-46E4-8FE0-5A758AAF0D92}" xr6:coauthVersionLast="47" xr6:coauthVersionMax="47" xr10:uidLastSave="{ADF0710B-A3A8-452F-86D1-82111FC4FE9D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0" i="1" l="1"/>
  <c r="R80" i="1"/>
  <c r="P80" i="1"/>
  <c r="T32" i="1"/>
  <c r="R32" i="1"/>
  <c r="P32" i="1"/>
  <c r="I80" i="1"/>
  <c r="S79" i="1"/>
  <c r="S80" i="1" s="1"/>
  <c r="Q79" i="1"/>
  <c r="Q80" i="1" s="1"/>
  <c r="O79" i="1"/>
  <c r="O80" i="1" s="1"/>
  <c r="N79" i="1"/>
  <c r="N80" i="1" s="1"/>
  <c r="M79" i="1"/>
  <c r="M80" i="1" s="1"/>
  <c r="L79" i="1"/>
  <c r="L80" i="1" s="1"/>
  <c r="K79" i="1"/>
  <c r="K80" i="1" s="1"/>
  <c r="J79" i="1"/>
  <c r="J80" i="1" s="1"/>
  <c r="I79" i="1"/>
  <c r="H79" i="1"/>
  <c r="H80" i="1" s="1"/>
  <c r="S34" i="1"/>
  <c r="T34" i="1" s="1"/>
  <c r="Q34" i="1"/>
  <c r="O34" i="1"/>
  <c r="N34" i="1"/>
  <c r="M34" i="1"/>
  <c r="L34" i="1"/>
  <c r="K34" i="1"/>
  <c r="J34" i="1"/>
  <c r="I34" i="1"/>
  <c r="H34" i="1"/>
  <c r="S32" i="1"/>
  <c r="Q32" i="1"/>
  <c r="O32" i="1"/>
  <c r="N32" i="1"/>
  <c r="M32" i="1"/>
  <c r="L32" i="1"/>
  <c r="K32" i="1"/>
  <c r="J32" i="1"/>
  <c r="I32" i="1"/>
  <c r="H32" i="1"/>
  <c r="R16" i="1"/>
  <c r="R15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3" i="1"/>
  <c r="T31" i="1"/>
  <c r="T30" i="1"/>
  <c r="T29" i="1"/>
  <c r="T28" i="1"/>
  <c r="T27" i="1"/>
  <c r="T26" i="1"/>
  <c r="T25" i="1"/>
  <c r="T24" i="1"/>
  <c r="T23" i="1"/>
  <c r="T22" i="1"/>
  <c r="T20" i="1"/>
  <c r="T19" i="1"/>
  <c r="T17" i="1"/>
  <c r="T16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3" i="1"/>
  <c r="R31" i="1"/>
  <c r="R30" i="1"/>
  <c r="R29" i="1"/>
  <c r="R28" i="1"/>
  <c r="R27" i="1"/>
  <c r="R26" i="1"/>
  <c r="R25" i="1"/>
  <c r="R24" i="1"/>
  <c r="R23" i="1"/>
  <c r="R22" i="1"/>
  <c r="R20" i="1"/>
  <c r="R19" i="1"/>
  <c r="R17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3" i="1"/>
  <c r="P31" i="1"/>
  <c r="P30" i="1"/>
  <c r="P29" i="1"/>
  <c r="P28" i="1"/>
  <c r="P27" i="1"/>
  <c r="P26" i="1"/>
  <c r="P25" i="1"/>
  <c r="P24" i="1"/>
  <c r="P23" i="1"/>
  <c r="P22" i="1"/>
  <c r="P20" i="1"/>
  <c r="P19" i="1"/>
  <c r="P17" i="1"/>
  <c r="P16" i="1"/>
  <c r="P15" i="1"/>
  <c r="T15" i="1"/>
  <c r="P79" i="1" l="1"/>
  <c r="R79" i="1"/>
  <c r="T79" i="1"/>
  <c r="P34" i="1"/>
  <c r="R34" i="1"/>
</calcChain>
</file>

<file path=xl/sharedStrings.xml><?xml version="1.0" encoding="utf-8"?>
<sst xmlns="http://schemas.openxmlformats.org/spreadsheetml/2006/main" count="459" uniqueCount="139">
  <si>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</si>
  <si>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</si>
  <si>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</si>
  <si>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</si>
  <si>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</si>
  <si>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</si>
  <si>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</si>
  <si>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</si>
  <si>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</si>
  <si>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</si>
  <si>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</si>
  <si>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</si>
  <si>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</si>
  <si>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</si>
  <si>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</si>
  <si>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</si>
  <si>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</si>
  <si>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</si>
  <si>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</si>
  <si>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</si>
  <si>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</si>
  <si>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</si>
  <si>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</si>
  <si>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</si>
  <si>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</si>
  <si>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</si>
  <si>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</si>
  <si>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</si>
  <si>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</si>
  <si>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</si>
  <si>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</si>
  <si>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</si>
  <si>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</si>
  <si>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</si>
  <si>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</si>
  <si>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</si>
  <si>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A-03-03-04-006</t>
  </si>
  <si>
    <t>21</t>
  </si>
  <si>
    <t>TRANSFERENCIAS DE EXCEDENTES FINANCIEROS A LA NACIÓN (ART. 16 EOP)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</si>
  <si>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</si>
  <si>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</si>
  <si>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</si>
  <si>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</si>
  <si>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</si>
  <si>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</si>
  <si>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</si>
  <si>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</si>
  <si>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</si>
  <si>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</si>
  <si>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</si>
  <si>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</si>
  <si>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</si>
  <si>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</si>
  <si>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</si>
  <si>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</si>
  <si>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</si>
  <si>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</si>
  <si>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</si>
  <si>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</si>
  <si>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</si>
  <si>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</si>
  <si>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</si>
  <si>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</si>
  <si>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</si>
  <si>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</si>
  <si>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</si>
  <si>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</si>
  <si>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</si>
  <si>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</si>
  <si>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</si>
  <si>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</si>
  <si>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</si>
  <si>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</si>
  <si>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</si>
  <si>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</si>
  <si>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</si>
  <si>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</si>
  <si>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</si>
  <si>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</si>
  <si>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</si>
  <si>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</si>
  <si>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</si>
  <si>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</si>
  <si>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</si>
  <si>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</si>
  <si>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</si>
  <si>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</si>
  <si>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</si>
  <si>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</si>
  <si>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</si>
  <si>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</si>
  <si>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</si>
  <si>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</si>
  <si>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</si>
  <si>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</si>
  <si>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</si>
  <si>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</si>
  <si>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</si>
  <si>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</si>
  <si>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</si>
  <si>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</si>
  <si>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</si>
  <si>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</si>
  <si>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</si>
  <si>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</si>
  <si>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</si>
  <si>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Nación</t>
  </si>
  <si>
    <t>11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</si>
  <si>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</si>
  <si>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</si>
  <si>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</si>
  <si>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</si>
  <si>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</si>
  <si>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</si>
  <si>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</si>
  <si>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C-2403-0600-54</t>
  </si>
  <si>
    <t>CONSTRUCCION DEL AEROPUERTO DEL CAFE - ETAPA I PALESTINA</t>
  </si>
  <si>
    <t>C-2403-0600-55</t>
  </si>
  <si>
    <t>MEJORAMIENTO DE LOS SERVICIOS AEROPORTUARIOS Y A LA NAVEGACION AEREA DEL AEROPUERTO GOLFO DE MORROSQUILLO DEL MUNICIPIO DE SANTIAGO DE TOLU</t>
  </si>
  <si>
    <t>C-2403-0600-56</t>
  </si>
  <si>
    <t>APOYO A LAS ENTIDADES TERRITORIALES PARA EL MEJORAMIENTO DE LA INFRAESTRUCTURA DE TRANSPORTE AÉREO A NIVEL NACIONAL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</si>
  <si>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</si>
  <si>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</si>
  <si>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</si>
  <si>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</si>
  <si>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</si>
  <si>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</si>
  <si>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</si>
  <si>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</si>
  <si>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</si>
  <si>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</si>
  <si>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% COMPROMISO</t>
  </si>
  <si>
    <t>% OBLIGACIÓN</t>
  </si>
  <si>
    <t>% PAGOS</t>
  </si>
  <si>
    <t>TOTAL FUNCIONAMIENTO</t>
  </si>
  <si>
    <t>INFORME DE EJECUCIÓN PRESUPUESTAL 2023</t>
  </si>
  <si>
    <t>TOTAL DEUDA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</si>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</sst>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;\-&quot;$&quot;\ #,##0"/>
    <numFmt numFmtId="165" formatCode="0.0%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8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5" fontId="3" fillId="0" borderId="1" xfId="1" applyNumberFormat="1" applyFont="1" applyFill="1" applyBorder="1" applyAlignment="1">
      <alignment horizontal="right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165" fontId="7" fillId="2" borderId="1" xfId="1" applyNumberFormat="1" applyFont="1" applyFill="1" applyBorder="1" applyAlignment="1">
      <alignment horizontal="right" vertical="center" wrapText="1" readingOrder="1"/>
    </xf>
    <xf numFmtId="0" fontId="8" fillId="3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245134</xdr:colOff>
      <xdr:row>5</xdr:row>
      <xdr:rowOff>65416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AEAD9F-2746-49E2-B01D-5F4BAA134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1194" cy="9798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91440</xdr:rowOff>
    </xdr:from>
    <xdr:to>
      <xdr:col>2</xdr:col>
      <xdr:colOff>838200</xdr:colOff>
      <xdr:row>11</xdr:row>
      <xdr:rowOff>7620</xdr:rowOff>
    </xdr:to>
    <xdr:sp macro="" textlink="">
      <xdr:nvSpPr>
        <xdr:cNvPr id="3" name="Rectangle 56">
          <a:extLst>
            <a:ext uri="{FF2B5EF4-FFF2-40B4-BE49-F238E27FC236}">
              <a16:creationId xmlns:a16="http://schemas.microsoft.com/office/drawing/2014/main" id="{A9B3DB09-03DA-4CBA-94D1-6C6DE6BD79D3}"/>
            </a:ext>
          </a:extLst>
        </xdr:cNvPr>
        <xdr:cNvSpPr/>
      </xdr:nvSpPr>
      <xdr:spPr>
        <a:xfrm rot="10800000">
          <a:off x="0" y="1371600"/>
          <a:ext cx="3604260" cy="64770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2</xdr:col>
      <xdr:colOff>609600</xdr:colOff>
      <xdr:row>9</xdr:row>
      <xdr:rowOff>164766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8501FC6-8A9C-4635-B904-FFBF58C11CF2}"/>
            </a:ext>
          </a:extLst>
        </xdr:cNvPr>
        <xdr:cNvSpPr txBox="1">
          <a:spLocks noChangeArrowheads="1"/>
        </xdr:cNvSpPr>
      </xdr:nvSpPr>
      <xdr:spPr bwMode="auto">
        <a:xfrm>
          <a:off x="0" y="1463040"/>
          <a:ext cx="3375660" cy="347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30 Septiembre 2023</a:t>
          </a:r>
        </a:p>
      </xdr:txBody>
    </xdr:sp>
    <xdr:clientData/>
  </xdr:twoCellAnchor>
  <xdr:twoCellAnchor editAs="oneCell">
    <xdr:from>
      <xdr:col>8</xdr:col>
      <xdr:colOff>541020</xdr:colOff>
      <xdr:row>0</xdr:row>
      <xdr:rowOff>0</xdr:rowOff>
    </xdr:from>
    <xdr:to>
      <xdr:col>12</xdr:col>
      <xdr:colOff>67764</xdr:colOff>
      <xdr:row>3</xdr:row>
      <xdr:rowOff>141042</xdr:rowOff>
    </xdr:to>
    <xdr:pic>
      <xdr:nvPicPr>
        <xdr:cNvPr id="5" name="Gráfico 4">
          <a:extLst>
            <a:ext uri="{FF2B5EF4-FFF2-40B4-BE49-F238E27FC236}">
              <a16:creationId xmlns:a16="http://schemas.microsoft.com/office/drawing/2014/main" id="{DC5F70BD-AECE-4E5C-BC3A-4DA9416C5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860280" y="0"/>
          <a:ext cx="3937877" cy="68968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480906</xdr:colOff>
      <xdr:row>4</xdr:row>
      <xdr:rowOff>68580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08C6A8A-F3FE-4A42-A730-A413A530B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1660" y="0"/>
          <a:ext cx="364998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7</xdr:col>
      <xdr:colOff>433093</xdr:colOff>
      <xdr:row>83</xdr:row>
      <xdr:rowOff>38372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C273AE7B-9C6B-4730-8296-018CB6DFDD4F}"/>
            </a:ext>
          </a:extLst>
        </xdr:cNvPr>
        <xdr:cNvSpPr/>
      </xdr:nvSpPr>
      <xdr:spPr>
        <a:xfrm rot="10800000">
          <a:off x="0" y="36813067"/>
          <a:ext cx="8459493" cy="41090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6</xdr:col>
      <xdr:colOff>1284393</xdr:colOff>
      <xdr:row>83</xdr:row>
      <xdr:rowOff>45992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CC96D3EB-EEF9-4980-88C7-1AA6FF704C7B}"/>
            </a:ext>
          </a:extLst>
        </xdr:cNvPr>
        <xdr:cNvSpPr txBox="1">
          <a:spLocks noChangeArrowheads="1"/>
        </xdr:cNvSpPr>
      </xdr:nvSpPr>
      <xdr:spPr bwMode="auto">
        <a:xfrm>
          <a:off x="0" y="36813067"/>
          <a:ext cx="7414260" cy="41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4"/>
  <sheetViews>
    <sheetView showGridLines="0" tabSelected="1" zoomScale="90" zoomScaleNormal="90" workbookViewId="0">
      <selection activeCell="A85" sqref="A85:XFD1048576"/>
    </sheetView>
  </sheetViews>
  <sheetFormatPr baseColWidth="10" defaultColWidth="0" defaultRowHeight="14.4" zeroHeight="1" x14ac:dyDescent="0.3"/>
  <cols>
    <col min="1" max="1" width="13.44140625" customWidth="1"/>
    <col min="2" max="2" width="26.88671875" customWidth="1"/>
    <col min="3" max="3" width="21.5546875" customWidth="1"/>
    <col min="4" max="4" width="9.6640625" customWidth="1"/>
    <col min="5" max="5" width="6.21875" customWidth="1"/>
    <col min="6" max="6" width="7.109375" customWidth="1"/>
    <col min="7" max="7" width="27.6640625" customWidth="1"/>
    <col min="8" max="8" width="17.109375" bestFit="1" customWidth="1"/>
    <col min="9" max="9" width="15.88671875" bestFit="1" customWidth="1"/>
    <col min="10" max="10" width="15.6640625" bestFit="1" customWidth="1"/>
    <col min="11" max="11" width="17.109375" bestFit="1" customWidth="1"/>
    <col min="12" max="12" width="15.5546875" bestFit="1" customWidth="1"/>
    <col min="13" max="13" width="17.109375" bestFit="1" customWidth="1"/>
    <col min="14" max="14" width="15.6640625" bestFit="1" customWidth="1"/>
    <col min="15" max="15" width="17.109375" bestFit="1" customWidth="1"/>
    <col min="16" max="16" width="13.33203125" bestFit="1" customWidth="1"/>
    <col min="17" max="17" width="15.6640625" bestFit="1" customWidth="1"/>
    <col min="18" max="18" width="13.109375" customWidth="1"/>
    <col min="19" max="19" width="15.6640625" bestFit="1" customWidth="1"/>
    <col min="20" max="20" width="9" customWidth="1"/>
    <col min="21" max="21" width="6.44140625" customWidth="1"/>
    <col min="22" max="16384" width="11.5546875" hidden="1"/>
  </cols>
  <sheetData>
    <row r="1" spans="1:20" x14ac:dyDescent="0.3"/>
    <row r="2" spans="1:20" x14ac:dyDescent="0.3"/>
    <row r="3" spans="1:20" x14ac:dyDescent="0.3"/>
    <row r="4" spans="1:20" x14ac:dyDescent="0.3"/>
    <row r="5" spans="1:20" x14ac:dyDescent="0.3"/>
    <row r="6" spans="1:20" x14ac:dyDescent="0.3"/>
    <row r="7" spans="1:20" x14ac:dyDescent="0.3"/>
    <row r="8" spans="1:20" ht="22.8" x14ac:dyDescent="0.3">
      <c r="A8" s="13" t="s">
        <v>135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0" x14ac:dyDescent="0.3"/>
    <row r="10" spans="1:20" x14ac:dyDescent="0.3"/>
    <row r="11" spans="1:20" x14ac:dyDescent="0.3"/>
    <row r="12" spans="1:20" x14ac:dyDescent="0.3"/>
    <row r="13" spans="1:20" x14ac:dyDescent="0.3"/>
    <row r="14" spans="1:20" ht="31.8" customHeight="1" x14ac:dyDescent="0.3">
      <c r="A14" s="4" t="s">
        <v>0</v>
      </c>
      <c r="B14" s="4" t="s">
        <v>1</v>
      </c>
      <c r="C14" s="4" t="s">
        <v>2</v>
      </c>
      <c r="D14" s="4" t="s">
        <v>3</v>
      </c>
      <c r="E14" s="4" t="s">
        <v>4</v>
      </c>
      <c r="F14" s="4" t="s">
        <v>5</v>
      </c>
      <c r="G14" s="4" t="s">
        <v>6</v>
      </c>
      <c r="H14" s="4" t="s">
        <v>7</v>
      </c>
      <c r="I14" s="4" t="s">
        <v>8</v>
      </c>
      <c r="J14" s="4" t="s">
        <v>9</v>
      </c>
      <c r="K14" s="4" t="s">
        <v>10</v>
      </c>
      <c r="L14" s="4" t="s">
        <v>11</v>
      </c>
      <c r="M14" s="4" t="s">
        <v>12</v>
      </c>
      <c r="N14" s="4" t="s">
        <v>13</v>
      </c>
      <c r="O14" s="4" t="s">
        <v>14</v>
      </c>
      <c r="P14" s="4" t="s">
        <v>131</v>
      </c>
      <c r="Q14" s="4" t="s">
        <v>15</v>
      </c>
      <c r="R14" s="4" t="s">
        <v>132</v>
      </c>
      <c r="S14" s="4" t="s">
        <v>16</v>
      </c>
      <c r="T14" s="4" t="s">
        <v>133</v>
      </c>
    </row>
    <row r="15" spans="1:20" ht="20.399999999999999" x14ac:dyDescent="0.3">
      <c r="A15" s="1" t="s">
        <v>17</v>
      </c>
      <c r="B15" s="2" t="s">
        <v>18</v>
      </c>
      <c r="C15" s="3" t="s">
        <v>19</v>
      </c>
      <c r="D15" s="1" t="s">
        <v>20</v>
      </c>
      <c r="E15" s="1" t="s">
        <v>21</v>
      </c>
      <c r="F15" s="1" t="s">
        <v>22</v>
      </c>
      <c r="G15" s="2" t="s">
        <v>23</v>
      </c>
      <c r="H15" s="5">
        <v>243616713000</v>
      </c>
      <c r="I15" s="5">
        <v>44024041143</v>
      </c>
      <c r="J15" s="5">
        <v>0</v>
      </c>
      <c r="K15" s="5">
        <v>287640754143</v>
      </c>
      <c r="L15" s="5">
        <v>0</v>
      </c>
      <c r="M15" s="5">
        <v>243616713000</v>
      </c>
      <c r="N15" s="5">
        <v>44024041143</v>
      </c>
      <c r="O15" s="5">
        <v>184899244319</v>
      </c>
      <c r="P15" s="6">
        <f>+O15/K15</f>
        <v>0.64281309812961251</v>
      </c>
      <c r="Q15" s="5">
        <v>184886568809</v>
      </c>
      <c r="R15" s="6">
        <f>+Q15/K15</f>
        <v>0.64276903097355953</v>
      </c>
      <c r="S15" s="5">
        <v>184886568809</v>
      </c>
      <c r="T15" s="6">
        <f>+S15/K15</f>
        <v>0.64276903097355953</v>
      </c>
    </row>
    <row r="16" spans="1:20" ht="20.399999999999999" x14ac:dyDescent="0.3">
      <c r="A16" s="1" t="s">
        <v>17</v>
      </c>
      <c r="B16" s="2" t="s">
        <v>18</v>
      </c>
      <c r="C16" s="3" t="s">
        <v>24</v>
      </c>
      <c r="D16" s="1" t="s">
        <v>20</v>
      </c>
      <c r="E16" s="1" t="s">
        <v>21</v>
      </c>
      <c r="F16" s="1" t="s">
        <v>22</v>
      </c>
      <c r="G16" s="2" t="s">
        <v>25</v>
      </c>
      <c r="H16" s="5">
        <v>92345467000</v>
      </c>
      <c r="I16" s="5">
        <v>20659869751</v>
      </c>
      <c r="J16" s="5">
        <v>0</v>
      </c>
      <c r="K16" s="5">
        <v>113005336751</v>
      </c>
      <c r="L16" s="5">
        <v>0</v>
      </c>
      <c r="M16" s="5">
        <v>92345467000</v>
      </c>
      <c r="N16" s="5">
        <v>20659869751</v>
      </c>
      <c r="O16" s="5">
        <v>72811270339</v>
      </c>
      <c r="P16" s="6">
        <f t="shared" ref="P16:P78" si="0">+O16/K16</f>
        <v>0.64431709539023774</v>
      </c>
      <c r="Q16" s="5">
        <v>72632829536</v>
      </c>
      <c r="R16" s="6">
        <f>+Q16/K16</f>
        <v>0.64273804781487243</v>
      </c>
      <c r="S16" s="5">
        <v>72632829536</v>
      </c>
      <c r="T16" s="6">
        <f t="shared" ref="T16:T78" si="1">+S16/K16</f>
        <v>0.64273804781487243</v>
      </c>
    </row>
    <row r="17" spans="1:20" ht="30.6" x14ac:dyDescent="0.3">
      <c r="A17" s="1" t="s">
        <v>17</v>
      </c>
      <c r="B17" s="2" t="s">
        <v>18</v>
      </c>
      <c r="C17" s="3" t="s">
        <v>26</v>
      </c>
      <c r="D17" s="1" t="s">
        <v>20</v>
      </c>
      <c r="E17" s="1" t="s">
        <v>21</v>
      </c>
      <c r="F17" s="1" t="s">
        <v>22</v>
      </c>
      <c r="G17" s="2" t="s">
        <v>27</v>
      </c>
      <c r="H17" s="5">
        <v>77163843000</v>
      </c>
      <c r="I17" s="5">
        <v>16715093950</v>
      </c>
      <c r="J17" s="5">
        <v>0</v>
      </c>
      <c r="K17" s="5">
        <v>93878936950</v>
      </c>
      <c r="L17" s="5">
        <v>0</v>
      </c>
      <c r="M17" s="5">
        <v>83076899214</v>
      </c>
      <c r="N17" s="5">
        <v>10802037736</v>
      </c>
      <c r="O17" s="5">
        <v>64611169699</v>
      </c>
      <c r="P17" s="6">
        <f t="shared" si="0"/>
        <v>0.68823925577056722</v>
      </c>
      <c r="Q17" s="5">
        <v>64578769220</v>
      </c>
      <c r="R17" s="6">
        <f t="shared" ref="R17:R78" si="2">+Q17/K17</f>
        <v>0.68789412532861027</v>
      </c>
      <c r="S17" s="5">
        <v>64578769220</v>
      </c>
      <c r="T17" s="6">
        <f t="shared" si="1"/>
        <v>0.68789412532861027</v>
      </c>
    </row>
    <row r="18" spans="1:20" ht="30.6" x14ac:dyDescent="0.3">
      <c r="A18" s="1" t="s">
        <v>17</v>
      </c>
      <c r="B18" s="2" t="s">
        <v>18</v>
      </c>
      <c r="C18" s="3" t="s">
        <v>28</v>
      </c>
      <c r="D18" s="1" t="s">
        <v>20</v>
      </c>
      <c r="E18" s="1" t="s">
        <v>21</v>
      </c>
      <c r="F18" s="1" t="s">
        <v>22</v>
      </c>
      <c r="G18" s="2" t="s">
        <v>29</v>
      </c>
      <c r="H18" s="5">
        <v>35115712000</v>
      </c>
      <c r="I18" s="5">
        <v>0</v>
      </c>
      <c r="J18" s="5">
        <v>35115712000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">
        <v>0</v>
      </c>
      <c r="Q18" s="5">
        <v>0</v>
      </c>
      <c r="R18" s="6">
        <v>0</v>
      </c>
      <c r="S18" s="5">
        <v>0</v>
      </c>
      <c r="T18" s="6">
        <v>0</v>
      </c>
    </row>
    <row r="19" spans="1:20" ht="20.399999999999999" x14ac:dyDescent="0.3">
      <c r="A19" s="1" t="s">
        <v>17</v>
      </c>
      <c r="B19" s="2" t="s">
        <v>18</v>
      </c>
      <c r="C19" s="3" t="s">
        <v>30</v>
      </c>
      <c r="D19" s="1" t="s">
        <v>20</v>
      </c>
      <c r="E19" s="1" t="s">
        <v>21</v>
      </c>
      <c r="F19" s="1" t="s">
        <v>22</v>
      </c>
      <c r="G19" s="2" t="s">
        <v>31</v>
      </c>
      <c r="H19" s="5">
        <v>73721472000</v>
      </c>
      <c r="I19" s="5">
        <v>21649510688</v>
      </c>
      <c r="J19" s="5">
        <v>0</v>
      </c>
      <c r="K19" s="5">
        <v>95370982688</v>
      </c>
      <c r="L19" s="5">
        <v>0</v>
      </c>
      <c r="M19" s="5">
        <v>73259935754.910004</v>
      </c>
      <c r="N19" s="5">
        <v>22111046933.09</v>
      </c>
      <c r="O19" s="5">
        <v>65739007068.300003</v>
      </c>
      <c r="P19" s="6">
        <f t="shared" si="0"/>
        <v>0.68929778445673473</v>
      </c>
      <c r="Q19" s="5">
        <v>46479107669.779999</v>
      </c>
      <c r="R19" s="6">
        <f t="shared" si="2"/>
        <v>0.48735062132927154</v>
      </c>
      <c r="S19" s="5">
        <v>46024017294.980003</v>
      </c>
      <c r="T19" s="6">
        <f t="shared" si="1"/>
        <v>0.48257883056049239</v>
      </c>
    </row>
    <row r="20" spans="1:20" ht="20.399999999999999" x14ac:dyDescent="0.3">
      <c r="A20" s="1" t="s">
        <v>17</v>
      </c>
      <c r="B20" s="2" t="s">
        <v>18</v>
      </c>
      <c r="C20" s="3" t="s">
        <v>32</v>
      </c>
      <c r="D20" s="1" t="s">
        <v>20</v>
      </c>
      <c r="E20" s="1" t="s">
        <v>21</v>
      </c>
      <c r="F20" s="1" t="s">
        <v>22</v>
      </c>
      <c r="G20" s="2" t="s">
        <v>33</v>
      </c>
      <c r="H20" s="5">
        <v>1063392000</v>
      </c>
      <c r="I20" s="5">
        <v>300000000</v>
      </c>
      <c r="J20" s="5">
        <v>0</v>
      </c>
      <c r="K20" s="5">
        <v>1363392000</v>
      </c>
      <c r="L20" s="5">
        <v>0</v>
      </c>
      <c r="M20" s="5">
        <v>48000000</v>
      </c>
      <c r="N20" s="5">
        <v>1315392000</v>
      </c>
      <c r="O20" s="5">
        <v>48000000</v>
      </c>
      <c r="P20" s="6">
        <f t="shared" si="0"/>
        <v>3.5206308970567528E-2</v>
      </c>
      <c r="Q20" s="5">
        <v>47226226.75</v>
      </c>
      <c r="R20" s="6">
        <f t="shared" si="2"/>
        <v>3.4638773551553773E-2</v>
      </c>
      <c r="S20" s="5">
        <v>47226226.75</v>
      </c>
      <c r="T20" s="6">
        <f t="shared" si="1"/>
        <v>3.4638773551553773E-2</v>
      </c>
    </row>
    <row r="21" spans="1:20" ht="30.6" x14ac:dyDescent="0.3">
      <c r="A21" s="1" t="s">
        <v>17</v>
      </c>
      <c r="B21" s="2" t="s">
        <v>18</v>
      </c>
      <c r="C21" s="3" t="s">
        <v>34</v>
      </c>
      <c r="D21" s="1" t="s">
        <v>20</v>
      </c>
      <c r="E21" s="1" t="s">
        <v>21</v>
      </c>
      <c r="F21" s="1" t="s">
        <v>22</v>
      </c>
      <c r="G21" s="2" t="s">
        <v>35</v>
      </c>
      <c r="H21" s="5">
        <v>93369991843</v>
      </c>
      <c r="I21" s="5">
        <v>0</v>
      </c>
      <c r="J21" s="5">
        <v>93369991843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">
        <v>0</v>
      </c>
      <c r="Q21" s="5">
        <v>0</v>
      </c>
      <c r="R21" s="6">
        <v>0</v>
      </c>
      <c r="S21" s="5">
        <v>0</v>
      </c>
      <c r="T21" s="6">
        <v>0</v>
      </c>
    </row>
    <row r="22" spans="1:20" ht="30.6" x14ac:dyDescent="0.3">
      <c r="A22" s="1" t="s">
        <v>17</v>
      </c>
      <c r="B22" s="2" t="s">
        <v>18</v>
      </c>
      <c r="C22" s="3" t="s">
        <v>36</v>
      </c>
      <c r="D22" s="1" t="s">
        <v>20</v>
      </c>
      <c r="E22" s="1" t="s">
        <v>37</v>
      </c>
      <c r="F22" s="1" t="s">
        <v>22</v>
      </c>
      <c r="G22" s="2" t="s">
        <v>38</v>
      </c>
      <c r="H22" s="5">
        <v>185295400000</v>
      </c>
      <c r="I22" s="5">
        <v>0</v>
      </c>
      <c r="J22" s="5">
        <v>0</v>
      </c>
      <c r="K22" s="5">
        <v>185295400000</v>
      </c>
      <c r="L22" s="5">
        <v>0</v>
      </c>
      <c r="M22" s="5">
        <v>185295400000</v>
      </c>
      <c r="N22" s="5">
        <v>0</v>
      </c>
      <c r="O22" s="5">
        <v>185295400000</v>
      </c>
      <c r="P22" s="6">
        <f t="shared" si="0"/>
        <v>1</v>
      </c>
      <c r="Q22" s="5">
        <v>185295400000</v>
      </c>
      <c r="R22" s="6">
        <f t="shared" si="2"/>
        <v>1</v>
      </c>
      <c r="S22" s="5">
        <v>185295400000</v>
      </c>
      <c r="T22" s="6">
        <f t="shared" si="1"/>
        <v>1</v>
      </c>
    </row>
    <row r="23" spans="1:20" ht="20.399999999999999" x14ac:dyDescent="0.3">
      <c r="A23" s="1" t="s">
        <v>17</v>
      </c>
      <c r="B23" s="2" t="s">
        <v>18</v>
      </c>
      <c r="C23" s="3" t="s">
        <v>39</v>
      </c>
      <c r="D23" s="1" t="s">
        <v>20</v>
      </c>
      <c r="E23" s="1" t="s">
        <v>21</v>
      </c>
      <c r="F23" s="1" t="s">
        <v>22</v>
      </c>
      <c r="G23" s="2" t="s">
        <v>40</v>
      </c>
      <c r="H23" s="5">
        <v>276672000</v>
      </c>
      <c r="I23" s="5">
        <v>0</v>
      </c>
      <c r="J23" s="5">
        <v>0</v>
      </c>
      <c r="K23" s="5">
        <v>276672000</v>
      </c>
      <c r="L23" s="5">
        <v>0</v>
      </c>
      <c r="M23" s="5">
        <v>276672000</v>
      </c>
      <c r="N23" s="5">
        <v>0</v>
      </c>
      <c r="O23" s="5">
        <v>212887110</v>
      </c>
      <c r="P23" s="6">
        <f t="shared" si="0"/>
        <v>0.76945664902845246</v>
      </c>
      <c r="Q23" s="5">
        <v>212887110</v>
      </c>
      <c r="R23" s="6">
        <f t="shared" si="2"/>
        <v>0.76945664902845246</v>
      </c>
      <c r="S23" s="5">
        <v>212887110</v>
      </c>
      <c r="T23" s="6">
        <f t="shared" si="1"/>
        <v>0.76945664902845246</v>
      </c>
    </row>
    <row r="24" spans="1:20" ht="30.6" x14ac:dyDescent="0.3">
      <c r="A24" s="1" t="s">
        <v>17</v>
      </c>
      <c r="B24" s="2" t="s">
        <v>18</v>
      </c>
      <c r="C24" s="3" t="s">
        <v>41</v>
      </c>
      <c r="D24" s="1" t="s">
        <v>20</v>
      </c>
      <c r="E24" s="1" t="s">
        <v>21</v>
      </c>
      <c r="F24" s="1" t="s">
        <v>22</v>
      </c>
      <c r="G24" s="2" t="s">
        <v>42</v>
      </c>
      <c r="H24" s="5">
        <v>2119392000</v>
      </c>
      <c r="I24" s="5">
        <v>368256264</v>
      </c>
      <c r="J24" s="5">
        <v>0</v>
      </c>
      <c r="K24" s="5">
        <v>2487648264</v>
      </c>
      <c r="L24" s="5">
        <v>0</v>
      </c>
      <c r="M24" s="5">
        <v>2119392000</v>
      </c>
      <c r="N24" s="5">
        <v>368256264</v>
      </c>
      <c r="O24" s="5">
        <v>985369131</v>
      </c>
      <c r="P24" s="6">
        <f t="shared" si="0"/>
        <v>0.39610468459700215</v>
      </c>
      <c r="Q24" s="5">
        <v>819396197</v>
      </c>
      <c r="R24" s="6">
        <f t="shared" si="2"/>
        <v>0.32938587374183537</v>
      </c>
      <c r="S24" s="5">
        <v>819396197</v>
      </c>
      <c r="T24" s="6">
        <f t="shared" si="1"/>
        <v>0.32938587374183537</v>
      </c>
    </row>
    <row r="25" spans="1:20" ht="20.399999999999999" x14ac:dyDescent="0.3">
      <c r="A25" s="1" t="s">
        <v>17</v>
      </c>
      <c r="B25" s="2" t="s">
        <v>18</v>
      </c>
      <c r="C25" s="3" t="s">
        <v>43</v>
      </c>
      <c r="D25" s="1" t="s">
        <v>20</v>
      </c>
      <c r="E25" s="1" t="s">
        <v>21</v>
      </c>
      <c r="F25" s="1" t="s">
        <v>22</v>
      </c>
      <c r="G25" s="2" t="s">
        <v>44</v>
      </c>
      <c r="H25" s="5">
        <v>26595360000</v>
      </c>
      <c r="I25" s="5">
        <v>0</v>
      </c>
      <c r="J25" s="5">
        <v>0</v>
      </c>
      <c r="K25" s="5">
        <v>26595360000</v>
      </c>
      <c r="L25" s="5">
        <v>0</v>
      </c>
      <c r="M25" s="5">
        <v>169381612</v>
      </c>
      <c r="N25" s="5">
        <v>26425978388</v>
      </c>
      <c r="O25" s="5">
        <v>44844914</v>
      </c>
      <c r="P25" s="6">
        <f t="shared" si="0"/>
        <v>1.6861931554978012E-3</v>
      </c>
      <c r="Q25" s="5">
        <v>44844914</v>
      </c>
      <c r="R25" s="6">
        <f t="shared" si="2"/>
        <v>1.6861931554978012E-3</v>
      </c>
      <c r="S25" s="5">
        <v>44844914</v>
      </c>
      <c r="T25" s="6">
        <f t="shared" si="1"/>
        <v>1.6861931554978012E-3</v>
      </c>
    </row>
    <row r="26" spans="1:20" ht="20.399999999999999" x14ac:dyDescent="0.3">
      <c r="A26" s="1" t="s">
        <v>17</v>
      </c>
      <c r="B26" s="2" t="s">
        <v>18</v>
      </c>
      <c r="C26" s="3" t="s">
        <v>45</v>
      </c>
      <c r="D26" s="1" t="s">
        <v>20</v>
      </c>
      <c r="E26" s="1" t="s">
        <v>21</v>
      </c>
      <c r="F26" s="1" t="s">
        <v>22</v>
      </c>
      <c r="G26" s="2" t="s">
        <v>46</v>
      </c>
      <c r="H26" s="5">
        <v>32522688000</v>
      </c>
      <c r="I26" s="5">
        <v>24768432047</v>
      </c>
      <c r="J26" s="5">
        <v>0</v>
      </c>
      <c r="K26" s="5">
        <v>57291120047</v>
      </c>
      <c r="L26" s="5">
        <v>0</v>
      </c>
      <c r="M26" s="5">
        <v>43776820389</v>
      </c>
      <c r="N26" s="5">
        <v>13514299658</v>
      </c>
      <c r="O26" s="5">
        <v>31840214391</v>
      </c>
      <c r="P26" s="6">
        <f t="shared" si="0"/>
        <v>0.55576177189203491</v>
      </c>
      <c r="Q26" s="5">
        <v>31105325554.849998</v>
      </c>
      <c r="R26" s="6">
        <f t="shared" si="2"/>
        <v>0.54293449891243317</v>
      </c>
      <c r="S26" s="5">
        <v>31105325554.849998</v>
      </c>
      <c r="T26" s="6">
        <f t="shared" si="1"/>
        <v>0.54293449891243317</v>
      </c>
    </row>
    <row r="27" spans="1:20" ht="20.399999999999999" x14ac:dyDescent="0.3">
      <c r="A27" s="1" t="s">
        <v>17</v>
      </c>
      <c r="B27" s="2" t="s">
        <v>18</v>
      </c>
      <c r="C27" s="3" t="s">
        <v>47</v>
      </c>
      <c r="D27" s="1" t="s">
        <v>20</v>
      </c>
      <c r="E27" s="1" t="s">
        <v>21</v>
      </c>
      <c r="F27" s="1" t="s">
        <v>22</v>
      </c>
      <c r="G27" s="2" t="s">
        <v>48</v>
      </c>
      <c r="H27" s="5">
        <v>181632000</v>
      </c>
      <c r="I27" s="5">
        <v>0</v>
      </c>
      <c r="J27" s="5">
        <v>0</v>
      </c>
      <c r="K27" s="5">
        <v>181632000</v>
      </c>
      <c r="L27" s="5">
        <v>0</v>
      </c>
      <c r="M27" s="5">
        <v>0</v>
      </c>
      <c r="N27" s="5">
        <v>181632000</v>
      </c>
      <c r="O27" s="5">
        <v>0</v>
      </c>
      <c r="P27" s="6">
        <f t="shared" si="0"/>
        <v>0</v>
      </c>
      <c r="Q27" s="5">
        <v>0</v>
      </c>
      <c r="R27" s="6">
        <f t="shared" si="2"/>
        <v>0</v>
      </c>
      <c r="S27" s="5">
        <v>0</v>
      </c>
      <c r="T27" s="6">
        <f t="shared" si="1"/>
        <v>0</v>
      </c>
    </row>
    <row r="28" spans="1:20" ht="20.399999999999999" x14ac:dyDescent="0.3">
      <c r="A28" s="1" t="s">
        <v>17</v>
      </c>
      <c r="B28" s="2" t="s">
        <v>18</v>
      </c>
      <c r="C28" s="3" t="s">
        <v>49</v>
      </c>
      <c r="D28" s="1" t="s">
        <v>20</v>
      </c>
      <c r="E28" s="1" t="s">
        <v>21</v>
      </c>
      <c r="F28" s="1" t="s">
        <v>22</v>
      </c>
      <c r="G28" s="2" t="s">
        <v>50</v>
      </c>
      <c r="H28" s="5">
        <v>0</v>
      </c>
      <c r="I28" s="5">
        <v>500000</v>
      </c>
      <c r="J28" s="5">
        <v>0</v>
      </c>
      <c r="K28" s="5">
        <v>500000</v>
      </c>
      <c r="L28" s="5">
        <v>0</v>
      </c>
      <c r="M28" s="5">
        <v>0</v>
      </c>
      <c r="N28" s="5">
        <v>500000</v>
      </c>
      <c r="O28" s="5">
        <v>0</v>
      </c>
      <c r="P28" s="6">
        <f t="shared" si="0"/>
        <v>0</v>
      </c>
      <c r="Q28" s="5">
        <v>0</v>
      </c>
      <c r="R28" s="6">
        <f t="shared" si="2"/>
        <v>0</v>
      </c>
      <c r="S28" s="5">
        <v>0</v>
      </c>
      <c r="T28" s="6">
        <f t="shared" si="1"/>
        <v>0</v>
      </c>
    </row>
    <row r="29" spans="1:20" ht="20.399999999999999" x14ac:dyDescent="0.3">
      <c r="A29" s="1" t="s">
        <v>17</v>
      </c>
      <c r="B29" s="2" t="s">
        <v>18</v>
      </c>
      <c r="C29" s="3" t="s">
        <v>51</v>
      </c>
      <c r="D29" s="1" t="s">
        <v>20</v>
      </c>
      <c r="E29" s="1" t="s">
        <v>21</v>
      </c>
      <c r="F29" s="1" t="s">
        <v>22</v>
      </c>
      <c r="G29" s="2" t="s">
        <v>52</v>
      </c>
      <c r="H29" s="5">
        <v>4317984000</v>
      </c>
      <c r="I29" s="5">
        <v>0</v>
      </c>
      <c r="J29" s="5">
        <v>0</v>
      </c>
      <c r="K29" s="5">
        <v>4317984000</v>
      </c>
      <c r="L29" s="5">
        <v>0</v>
      </c>
      <c r="M29" s="5">
        <v>0</v>
      </c>
      <c r="N29" s="5">
        <v>4317984000</v>
      </c>
      <c r="O29" s="5">
        <v>0</v>
      </c>
      <c r="P29" s="6">
        <f t="shared" si="0"/>
        <v>0</v>
      </c>
      <c r="Q29" s="5">
        <v>0</v>
      </c>
      <c r="R29" s="6">
        <f t="shared" si="2"/>
        <v>0</v>
      </c>
      <c r="S29" s="5">
        <v>0</v>
      </c>
      <c r="T29" s="6">
        <f t="shared" si="1"/>
        <v>0</v>
      </c>
    </row>
    <row r="30" spans="1:20" ht="30.6" x14ac:dyDescent="0.3">
      <c r="A30" s="1" t="s">
        <v>17</v>
      </c>
      <c r="B30" s="2" t="s">
        <v>18</v>
      </c>
      <c r="C30" s="3" t="s">
        <v>53</v>
      </c>
      <c r="D30" s="1" t="s">
        <v>20</v>
      </c>
      <c r="E30" s="1" t="s">
        <v>21</v>
      </c>
      <c r="F30" s="1" t="s">
        <v>22</v>
      </c>
      <c r="G30" s="2" t="s">
        <v>54</v>
      </c>
      <c r="H30" s="5">
        <v>7392000</v>
      </c>
      <c r="I30" s="5">
        <v>0</v>
      </c>
      <c r="J30" s="5">
        <v>0</v>
      </c>
      <c r="K30" s="5">
        <v>7392000</v>
      </c>
      <c r="L30" s="5">
        <v>0</v>
      </c>
      <c r="M30" s="5">
        <v>7006890</v>
      </c>
      <c r="N30" s="5">
        <v>385110</v>
      </c>
      <c r="O30" s="5">
        <v>7006890</v>
      </c>
      <c r="P30" s="6">
        <f t="shared" si="0"/>
        <v>0.94790178571428574</v>
      </c>
      <c r="Q30" s="5">
        <v>7006890</v>
      </c>
      <c r="R30" s="6">
        <f t="shared" si="2"/>
        <v>0.94790178571428574</v>
      </c>
      <c r="S30" s="5">
        <v>7006890</v>
      </c>
      <c r="T30" s="6">
        <f t="shared" si="1"/>
        <v>0.94790178571428574</v>
      </c>
    </row>
    <row r="31" spans="1:20" ht="20.399999999999999" x14ac:dyDescent="0.3">
      <c r="A31" s="1" t="s">
        <v>17</v>
      </c>
      <c r="B31" s="2" t="s">
        <v>18</v>
      </c>
      <c r="C31" s="3" t="s">
        <v>55</v>
      </c>
      <c r="D31" s="1" t="s">
        <v>20</v>
      </c>
      <c r="E31" s="1" t="s">
        <v>21</v>
      </c>
      <c r="F31" s="1" t="s">
        <v>22</v>
      </c>
      <c r="G31" s="2" t="s">
        <v>56</v>
      </c>
      <c r="H31" s="5">
        <v>558624000</v>
      </c>
      <c r="I31" s="5">
        <v>0</v>
      </c>
      <c r="J31" s="5">
        <v>0</v>
      </c>
      <c r="K31" s="5">
        <v>558624000</v>
      </c>
      <c r="L31" s="5">
        <v>0</v>
      </c>
      <c r="M31" s="5">
        <v>16501000</v>
      </c>
      <c r="N31" s="5">
        <v>542123000</v>
      </c>
      <c r="O31" s="5">
        <v>16158921</v>
      </c>
      <c r="P31" s="6">
        <f t="shared" si="0"/>
        <v>2.8926292103454203E-2</v>
      </c>
      <c r="Q31" s="5">
        <v>16158921</v>
      </c>
      <c r="R31" s="6">
        <f t="shared" si="2"/>
        <v>2.8926292103454203E-2</v>
      </c>
      <c r="S31" s="5">
        <v>16158921</v>
      </c>
      <c r="T31" s="6">
        <f t="shared" si="1"/>
        <v>2.8926292103454203E-2</v>
      </c>
    </row>
    <row r="32" spans="1:20" ht="27" customHeight="1" x14ac:dyDescent="0.3">
      <c r="A32" s="7"/>
      <c r="B32" s="8"/>
      <c r="C32" s="9"/>
      <c r="D32" s="7"/>
      <c r="E32" s="7"/>
      <c r="F32" s="7"/>
      <c r="G32" s="10" t="s">
        <v>134</v>
      </c>
      <c r="H32" s="11">
        <f>SUM(H15:H31)</f>
        <v>868271734843</v>
      </c>
      <c r="I32" s="11">
        <f t="shared" ref="I32:S32" si="3">SUM(I15:I31)</f>
        <v>128485703843</v>
      </c>
      <c r="J32" s="11">
        <f t="shared" si="3"/>
        <v>128485703843</v>
      </c>
      <c r="K32" s="11">
        <f t="shared" si="3"/>
        <v>868271734843</v>
      </c>
      <c r="L32" s="11">
        <f t="shared" si="3"/>
        <v>0</v>
      </c>
      <c r="M32" s="11">
        <f t="shared" si="3"/>
        <v>724008188859.91003</v>
      </c>
      <c r="N32" s="11">
        <f t="shared" si="3"/>
        <v>144263545983.09</v>
      </c>
      <c r="O32" s="11">
        <f t="shared" si="3"/>
        <v>606510572782.30005</v>
      </c>
      <c r="P32" s="12">
        <f>+O32/K32</f>
        <v>0.69852621989585861</v>
      </c>
      <c r="Q32" s="11">
        <f t="shared" si="3"/>
        <v>586125521048.38</v>
      </c>
      <c r="R32" s="12">
        <f>+Q32/K32</f>
        <v>0.67504848715864585</v>
      </c>
      <c r="S32" s="11">
        <f t="shared" si="3"/>
        <v>585670430673.57996</v>
      </c>
      <c r="T32" s="12">
        <f>+S32/K32</f>
        <v>0.67452435357633778</v>
      </c>
    </row>
    <row r="33" spans="1:20" ht="20.399999999999999" x14ac:dyDescent="0.3">
      <c r="A33" s="1" t="s">
        <v>17</v>
      </c>
      <c r="B33" s="2" t="s">
        <v>18</v>
      </c>
      <c r="C33" s="3" t="s">
        <v>57</v>
      </c>
      <c r="D33" s="1" t="s">
        <v>20</v>
      </c>
      <c r="E33" s="1" t="s">
        <v>21</v>
      </c>
      <c r="F33" s="1" t="s">
        <v>22</v>
      </c>
      <c r="G33" s="2" t="s">
        <v>58</v>
      </c>
      <c r="H33" s="5">
        <v>3150468157</v>
      </c>
      <c r="I33" s="5">
        <v>0</v>
      </c>
      <c r="J33" s="5">
        <v>0</v>
      </c>
      <c r="K33" s="5">
        <v>3150468157</v>
      </c>
      <c r="L33" s="5">
        <v>0</v>
      </c>
      <c r="M33" s="5">
        <v>0</v>
      </c>
      <c r="N33" s="5">
        <v>3150468157</v>
      </c>
      <c r="O33" s="5">
        <v>0</v>
      </c>
      <c r="P33" s="6">
        <f t="shared" si="0"/>
        <v>0</v>
      </c>
      <c r="Q33" s="5">
        <v>0</v>
      </c>
      <c r="R33" s="6">
        <f t="shared" si="2"/>
        <v>0</v>
      </c>
      <c r="S33" s="5">
        <v>0</v>
      </c>
      <c r="T33" s="6">
        <f t="shared" si="1"/>
        <v>0</v>
      </c>
    </row>
    <row r="34" spans="1:20" ht="33" customHeight="1" x14ac:dyDescent="0.3">
      <c r="A34" s="7"/>
      <c r="B34" s="8"/>
      <c r="C34" s="9"/>
      <c r="D34" s="7"/>
      <c r="E34" s="7"/>
      <c r="F34" s="7"/>
      <c r="G34" s="10" t="s">
        <v>136</v>
      </c>
      <c r="H34" s="11">
        <f>SUM(H33)</f>
        <v>3150468157</v>
      </c>
      <c r="I34" s="11">
        <f t="shared" ref="I34:S34" si="4">SUM(I33)</f>
        <v>0</v>
      </c>
      <c r="J34" s="11">
        <f t="shared" si="4"/>
        <v>0</v>
      </c>
      <c r="K34" s="11">
        <f t="shared" si="4"/>
        <v>3150468157</v>
      </c>
      <c r="L34" s="11">
        <f t="shared" si="4"/>
        <v>0</v>
      </c>
      <c r="M34" s="11">
        <f t="shared" si="4"/>
        <v>0</v>
      </c>
      <c r="N34" s="11">
        <f t="shared" si="4"/>
        <v>3150468157</v>
      </c>
      <c r="O34" s="11">
        <f t="shared" si="4"/>
        <v>0</v>
      </c>
      <c r="P34" s="12">
        <f>+O34/K34</f>
        <v>0</v>
      </c>
      <c r="Q34" s="11">
        <f t="shared" si="4"/>
        <v>0</v>
      </c>
      <c r="R34" s="12">
        <f>+Q34/K34</f>
        <v>0</v>
      </c>
      <c r="S34" s="11">
        <f t="shared" si="4"/>
        <v>0</v>
      </c>
      <c r="T34" s="12">
        <f>+S34/K34</f>
        <v>0</v>
      </c>
    </row>
    <row r="35" spans="1:20" ht="30.6" x14ac:dyDescent="0.3">
      <c r="A35" s="1" t="s">
        <v>17</v>
      </c>
      <c r="B35" s="2" t="s">
        <v>18</v>
      </c>
      <c r="C35" s="3" t="s">
        <v>59</v>
      </c>
      <c r="D35" s="1" t="s">
        <v>20</v>
      </c>
      <c r="E35" s="1" t="s">
        <v>21</v>
      </c>
      <c r="F35" s="1" t="s">
        <v>22</v>
      </c>
      <c r="G35" s="2" t="s">
        <v>60</v>
      </c>
      <c r="H35" s="5">
        <v>74095702962</v>
      </c>
      <c r="I35" s="5">
        <v>0</v>
      </c>
      <c r="J35" s="5">
        <v>0</v>
      </c>
      <c r="K35" s="5">
        <v>74095702962</v>
      </c>
      <c r="L35" s="5">
        <v>0</v>
      </c>
      <c r="M35" s="5">
        <v>71153857875.300003</v>
      </c>
      <c r="N35" s="5">
        <v>2941845086.6999998</v>
      </c>
      <c r="O35" s="5">
        <v>39044457907.300003</v>
      </c>
      <c r="P35" s="6">
        <f t="shared" si="0"/>
        <v>0.52694631869980324</v>
      </c>
      <c r="Q35" s="5">
        <v>7131365340.6899996</v>
      </c>
      <c r="R35" s="6">
        <f t="shared" si="2"/>
        <v>9.6245329426826842E-2</v>
      </c>
      <c r="S35" s="5">
        <v>6949164850.0900002</v>
      </c>
      <c r="T35" s="6">
        <f t="shared" si="1"/>
        <v>9.3786340803782925E-2</v>
      </c>
    </row>
    <row r="36" spans="1:20" ht="30.6" x14ac:dyDescent="0.3">
      <c r="A36" s="1" t="s">
        <v>17</v>
      </c>
      <c r="B36" s="2" t="s">
        <v>18</v>
      </c>
      <c r="C36" s="3" t="s">
        <v>59</v>
      </c>
      <c r="D36" s="1" t="s">
        <v>20</v>
      </c>
      <c r="E36" s="1" t="s">
        <v>37</v>
      </c>
      <c r="F36" s="1" t="s">
        <v>22</v>
      </c>
      <c r="G36" s="2" t="s">
        <v>60</v>
      </c>
      <c r="H36" s="5">
        <v>122007000000</v>
      </c>
      <c r="I36" s="5">
        <v>0</v>
      </c>
      <c r="J36" s="5">
        <v>0</v>
      </c>
      <c r="K36" s="5">
        <v>122007000000</v>
      </c>
      <c r="L36" s="5">
        <v>0</v>
      </c>
      <c r="M36" s="5">
        <v>122005722482</v>
      </c>
      <c r="N36" s="5">
        <v>1277518</v>
      </c>
      <c r="O36" s="5">
        <v>116371135060</v>
      </c>
      <c r="P36" s="6">
        <f t="shared" si="0"/>
        <v>0.95380703615366336</v>
      </c>
      <c r="Q36" s="5">
        <v>84948184360.440002</v>
      </c>
      <c r="R36" s="6">
        <f t="shared" si="2"/>
        <v>0.69625664396665765</v>
      </c>
      <c r="S36" s="5">
        <v>84948184360.440002</v>
      </c>
      <c r="T36" s="6">
        <f t="shared" si="1"/>
        <v>0.69625664396665765</v>
      </c>
    </row>
    <row r="37" spans="1:20" ht="61.2" x14ac:dyDescent="0.3">
      <c r="A37" s="1" t="s">
        <v>17</v>
      </c>
      <c r="B37" s="2" t="s">
        <v>18</v>
      </c>
      <c r="C37" s="3" t="s">
        <v>61</v>
      </c>
      <c r="D37" s="1" t="s">
        <v>20</v>
      </c>
      <c r="E37" s="1" t="s">
        <v>21</v>
      </c>
      <c r="F37" s="1" t="s">
        <v>22</v>
      </c>
      <c r="G37" s="2" t="s">
        <v>62</v>
      </c>
      <c r="H37" s="5">
        <v>30412521125</v>
      </c>
      <c r="I37" s="5">
        <v>0</v>
      </c>
      <c r="J37" s="5">
        <v>0</v>
      </c>
      <c r="K37" s="5">
        <v>30412521125</v>
      </c>
      <c r="L37" s="5">
        <v>0</v>
      </c>
      <c r="M37" s="5">
        <v>30044531966</v>
      </c>
      <c r="N37" s="5">
        <v>367989159</v>
      </c>
      <c r="O37" s="5">
        <v>2462308764</v>
      </c>
      <c r="P37" s="6">
        <f t="shared" si="0"/>
        <v>8.0963651578885673E-2</v>
      </c>
      <c r="Q37" s="5">
        <v>1122896127.1900001</v>
      </c>
      <c r="R37" s="6">
        <f t="shared" si="2"/>
        <v>3.6922165136350563E-2</v>
      </c>
      <c r="S37" s="5">
        <v>1118110410.1900001</v>
      </c>
      <c r="T37" s="6">
        <f t="shared" si="1"/>
        <v>3.676480504836805E-2</v>
      </c>
    </row>
    <row r="38" spans="1:20" ht="61.2" x14ac:dyDescent="0.3">
      <c r="A38" s="1" t="s">
        <v>17</v>
      </c>
      <c r="B38" s="2" t="s">
        <v>18</v>
      </c>
      <c r="C38" s="3" t="s">
        <v>63</v>
      </c>
      <c r="D38" s="1" t="s">
        <v>20</v>
      </c>
      <c r="E38" s="1" t="s">
        <v>21</v>
      </c>
      <c r="F38" s="1" t="s">
        <v>22</v>
      </c>
      <c r="G38" s="2" t="s">
        <v>64</v>
      </c>
      <c r="H38" s="5">
        <v>29527003863</v>
      </c>
      <c r="I38" s="5">
        <v>0</v>
      </c>
      <c r="J38" s="5">
        <v>0</v>
      </c>
      <c r="K38" s="5">
        <v>29527003863</v>
      </c>
      <c r="L38" s="5">
        <v>0</v>
      </c>
      <c r="M38" s="5">
        <v>29166315946</v>
      </c>
      <c r="N38" s="5">
        <v>360687917</v>
      </c>
      <c r="O38" s="5">
        <v>511991200</v>
      </c>
      <c r="P38" s="6">
        <f t="shared" si="0"/>
        <v>1.7339761337640192E-2</v>
      </c>
      <c r="Q38" s="5">
        <v>273407077.5</v>
      </c>
      <c r="R38" s="6">
        <f t="shared" si="2"/>
        <v>9.2595604609448275E-3</v>
      </c>
      <c r="S38" s="5">
        <v>240448597.5</v>
      </c>
      <c r="T38" s="6">
        <f t="shared" si="1"/>
        <v>8.1433456173080863E-3</v>
      </c>
    </row>
    <row r="39" spans="1:20" ht="51" x14ac:dyDescent="0.3">
      <c r="A39" s="1" t="s">
        <v>17</v>
      </c>
      <c r="B39" s="2" t="s">
        <v>18</v>
      </c>
      <c r="C39" s="3" t="s">
        <v>65</v>
      </c>
      <c r="D39" s="1" t="s">
        <v>20</v>
      </c>
      <c r="E39" s="1" t="s">
        <v>21</v>
      </c>
      <c r="F39" s="1" t="s">
        <v>22</v>
      </c>
      <c r="G39" s="2" t="s">
        <v>66</v>
      </c>
      <c r="H39" s="5">
        <v>6075705261</v>
      </c>
      <c r="I39" s="5">
        <v>0</v>
      </c>
      <c r="J39" s="5">
        <v>0</v>
      </c>
      <c r="K39" s="5">
        <v>6075705261</v>
      </c>
      <c r="L39" s="5">
        <v>0</v>
      </c>
      <c r="M39" s="5">
        <v>4141999352</v>
      </c>
      <c r="N39" s="5">
        <v>1933705909</v>
      </c>
      <c r="O39" s="5">
        <v>2866045964</v>
      </c>
      <c r="P39" s="6">
        <f t="shared" si="0"/>
        <v>0.47172235006150998</v>
      </c>
      <c r="Q39" s="5">
        <v>659459556.75</v>
      </c>
      <c r="R39" s="6">
        <f t="shared" si="2"/>
        <v>0.10854041274567351</v>
      </c>
      <c r="S39" s="5">
        <v>659459556.75</v>
      </c>
      <c r="T39" s="6">
        <f t="shared" si="1"/>
        <v>0.10854041274567351</v>
      </c>
    </row>
    <row r="40" spans="1:20" ht="51" x14ac:dyDescent="0.3">
      <c r="A40" s="1" t="s">
        <v>17</v>
      </c>
      <c r="B40" s="2" t="s">
        <v>18</v>
      </c>
      <c r="C40" s="3" t="s">
        <v>65</v>
      </c>
      <c r="D40" s="1" t="s">
        <v>20</v>
      </c>
      <c r="E40" s="1" t="s">
        <v>37</v>
      </c>
      <c r="F40" s="1" t="s">
        <v>22</v>
      </c>
      <c r="G40" s="2" t="s">
        <v>66</v>
      </c>
      <c r="H40" s="5">
        <v>0</v>
      </c>
      <c r="I40" s="5">
        <v>14000000000</v>
      </c>
      <c r="J40" s="5">
        <v>0</v>
      </c>
      <c r="K40" s="5">
        <v>14000000000</v>
      </c>
      <c r="L40" s="5">
        <v>0</v>
      </c>
      <c r="M40" s="5">
        <v>13980964673</v>
      </c>
      <c r="N40" s="5">
        <v>19035327</v>
      </c>
      <c r="O40" s="5">
        <v>0</v>
      </c>
      <c r="P40" s="6">
        <f t="shared" si="0"/>
        <v>0</v>
      </c>
      <c r="Q40" s="5">
        <v>0</v>
      </c>
      <c r="R40" s="6">
        <f t="shared" si="2"/>
        <v>0</v>
      </c>
      <c r="S40" s="5">
        <v>0</v>
      </c>
      <c r="T40" s="6">
        <f t="shared" si="1"/>
        <v>0</v>
      </c>
    </row>
    <row r="41" spans="1:20" ht="51" x14ac:dyDescent="0.3">
      <c r="A41" s="1" t="s">
        <v>17</v>
      </c>
      <c r="B41" s="2" t="s">
        <v>18</v>
      </c>
      <c r="C41" s="3" t="s">
        <v>67</v>
      </c>
      <c r="D41" s="1" t="s">
        <v>20</v>
      </c>
      <c r="E41" s="1" t="s">
        <v>21</v>
      </c>
      <c r="F41" s="1" t="s">
        <v>22</v>
      </c>
      <c r="G41" s="2" t="s">
        <v>68</v>
      </c>
      <c r="H41" s="5">
        <v>44062104930</v>
      </c>
      <c r="I41" s="5">
        <v>0</v>
      </c>
      <c r="J41" s="5">
        <v>0</v>
      </c>
      <c r="K41" s="5">
        <v>44062104930</v>
      </c>
      <c r="L41" s="5">
        <v>0</v>
      </c>
      <c r="M41" s="5">
        <v>44014232710</v>
      </c>
      <c r="N41" s="5">
        <v>47872220</v>
      </c>
      <c r="O41" s="5">
        <v>738893882</v>
      </c>
      <c r="P41" s="6">
        <f t="shared" si="0"/>
        <v>1.6769373210241682E-2</v>
      </c>
      <c r="Q41" s="5">
        <v>373611541.81999999</v>
      </c>
      <c r="R41" s="6">
        <f t="shared" si="2"/>
        <v>8.4792032158596195E-3</v>
      </c>
      <c r="S41" s="5">
        <v>373611541.81999999</v>
      </c>
      <c r="T41" s="6">
        <f t="shared" si="1"/>
        <v>8.4792032158596195E-3</v>
      </c>
    </row>
    <row r="42" spans="1:20" ht="61.2" x14ac:dyDescent="0.3">
      <c r="A42" s="1" t="s">
        <v>17</v>
      </c>
      <c r="B42" s="2" t="s">
        <v>18</v>
      </c>
      <c r="C42" s="3" t="s">
        <v>69</v>
      </c>
      <c r="D42" s="1" t="s">
        <v>20</v>
      </c>
      <c r="E42" s="1" t="s">
        <v>21</v>
      </c>
      <c r="F42" s="1" t="s">
        <v>22</v>
      </c>
      <c r="G42" s="2" t="s">
        <v>70</v>
      </c>
      <c r="H42" s="5">
        <v>4998788875</v>
      </c>
      <c r="I42" s="5">
        <v>0</v>
      </c>
      <c r="J42" s="5">
        <v>0</v>
      </c>
      <c r="K42" s="5">
        <v>4998788875</v>
      </c>
      <c r="L42" s="5">
        <v>0</v>
      </c>
      <c r="M42" s="5">
        <v>3673706874</v>
      </c>
      <c r="N42" s="5">
        <v>1325082001</v>
      </c>
      <c r="O42" s="5">
        <v>3381691637</v>
      </c>
      <c r="P42" s="6">
        <f t="shared" si="0"/>
        <v>0.67650219314373428</v>
      </c>
      <c r="Q42" s="5">
        <v>1966339042.4100001</v>
      </c>
      <c r="R42" s="6">
        <f t="shared" si="2"/>
        <v>0.39336309085668275</v>
      </c>
      <c r="S42" s="5">
        <v>1966339042.4100001</v>
      </c>
      <c r="T42" s="6">
        <f t="shared" si="1"/>
        <v>0.39336309085668275</v>
      </c>
    </row>
    <row r="43" spans="1:20" ht="51" x14ac:dyDescent="0.3">
      <c r="A43" s="1" t="s">
        <v>17</v>
      </c>
      <c r="B43" s="2" t="s">
        <v>18</v>
      </c>
      <c r="C43" s="3" t="s">
        <v>71</v>
      </c>
      <c r="D43" s="1" t="s">
        <v>20</v>
      </c>
      <c r="E43" s="1" t="s">
        <v>21</v>
      </c>
      <c r="F43" s="1" t="s">
        <v>22</v>
      </c>
      <c r="G43" s="2" t="s">
        <v>72</v>
      </c>
      <c r="H43" s="5">
        <v>9128784301</v>
      </c>
      <c r="I43" s="5">
        <v>0</v>
      </c>
      <c r="J43" s="5">
        <v>0</v>
      </c>
      <c r="K43" s="5">
        <v>9128784301</v>
      </c>
      <c r="L43" s="5">
        <v>0</v>
      </c>
      <c r="M43" s="5">
        <v>8998398920</v>
      </c>
      <c r="N43" s="5">
        <v>130385381</v>
      </c>
      <c r="O43" s="5">
        <v>5988903713</v>
      </c>
      <c r="P43" s="6">
        <f t="shared" si="0"/>
        <v>0.65604614103369208</v>
      </c>
      <c r="Q43" s="5">
        <v>2104624278</v>
      </c>
      <c r="R43" s="6">
        <f t="shared" si="2"/>
        <v>0.230548144046897</v>
      </c>
      <c r="S43" s="5">
        <v>2104624278</v>
      </c>
      <c r="T43" s="6">
        <f t="shared" si="1"/>
        <v>0.230548144046897</v>
      </c>
    </row>
    <row r="44" spans="1:20" ht="51" x14ac:dyDescent="0.3">
      <c r="A44" s="1" t="s">
        <v>17</v>
      </c>
      <c r="B44" s="2" t="s">
        <v>18</v>
      </c>
      <c r="C44" s="3" t="s">
        <v>73</v>
      </c>
      <c r="D44" s="1" t="s">
        <v>20</v>
      </c>
      <c r="E44" s="1" t="s">
        <v>21</v>
      </c>
      <c r="F44" s="1" t="s">
        <v>22</v>
      </c>
      <c r="G44" s="2" t="s">
        <v>74</v>
      </c>
      <c r="H44" s="5">
        <v>7600985047</v>
      </c>
      <c r="I44" s="5">
        <v>0</v>
      </c>
      <c r="J44" s="5">
        <v>0</v>
      </c>
      <c r="K44" s="5">
        <v>7600985047</v>
      </c>
      <c r="L44" s="5">
        <v>0</v>
      </c>
      <c r="M44" s="5">
        <v>4109283916.3200002</v>
      </c>
      <c r="N44" s="5">
        <v>3491701130.6799998</v>
      </c>
      <c r="O44" s="5">
        <v>3810147601.3200002</v>
      </c>
      <c r="P44" s="6">
        <f t="shared" si="0"/>
        <v>0.50127024033862699</v>
      </c>
      <c r="Q44" s="5">
        <v>1081075635.3499999</v>
      </c>
      <c r="R44" s="6">
        <f t="shared" si="2"/>
        <v>0.14222835970144224</v>
      </c>
      <c r="S44" s="5">
        <v>1081075635.3499999</v>
      </c>
      <c r="T44" s="6">
        <f t="shared" si="1"/>
        <v>0.14222835970144224</v>
      </c>
    </row>
    <row r="45" spans="1:20" ht="61.2" x14ac:dyDescent="0.3">
      <c r="A45" s="1" t="s">
        <v>17</v>
      </c>
      <c r="B45" s="2" t="s">
        <v>18</v>
      </c>
      <c r="C45" s="3" t="s">
        <v>75</v>
      </c>
      <c r="D45" s="1" t="s">
        <v>20</v>
      </c>
      <c r="E45" s="1" t="s">
        <v>21</v>
      </c>
      <c r="F45" s="1" t="s">
        <v>22</v>
      </c>
      <c r="G45" s="2" t="s">
        <v>76</v>
      </c>
      <c r="H45" s="5">
        <v>48458119724</v>
      </c>
      <c r="I45" s="5">
        <v>0</v>
      </c>
      <c r="J45" s="5">
        <v>0</v>
      </c>
      <c r="K45" s="5">
        <v>48458119724</v>
      </c>
      <c r="L45" s="5">
        <v>0</v>
      </c>
      <c r="M45" s="5">
        <v>47920373904</v>
      </c>
      <c r="N45" s="5">
        <v>537745820</v>
      </c>
      <c r="O45" s="5">
        <v>21211594617</v>
      </c>
      <c r="P45" s="6">
        <f t="shared" si="0"/>
        <v>0.43773045132195809</v>
      </c>
      <c r="Q45" s="5">
        <v>6890477734.4799995</v>
      </c>
      <c r="R45" s="6">
        <f t="shared" si="2"/>
        <v>0.14219449235186341</v>
      </c>
      <c r="S45" s="5">
        <v>6526702070.4799995</v>
      </c>
      <c r="T45" s="6">
        <f t="shared" si="1"/>
        <v>0.13468748081134274</v>
      </c>
    </row>
    <row r="46" spans="1:20" ht="61.2" x14ac:dyDescent="0.3">
      <c r="A46" s="1" t="s">
        <v>17</v>
      </c>
      <c r="B46" s="2" t="s">
        <v>18</v>
      </c>
      <c r="C46" s="3" t="s">
        <v>75</v>
      </c>
      <c r="D46" s="1" t="s">
        <v>20</v>
      </c>
      <c r="E46" s="1" t="s">
        <v>37</v>
      </c>
      <c r="F46" s="1" t="s">
        <v>22</v>
      </c>
      <c r="G46" s="2" t="s">
        <v>76</v>
      </c>
      <c r="H46" s="5">
        <v>0</v>
      </c>
      <c r="I46" s="5">
        <v>9500000000</v>
      </c>
      <c r="J46" s="5">
        <v>0</v>
      </c>
      <c r="K46" s="5">
        <v>9500000000</v>
      </c>
      <c r="L46" s="5">
        <v>0</v>
      </c>
      <c r="M46" s="5">
        <v>6000000000</v>
      </c>
      <c r="N46" s="5">
        <v>3500000000</v>
      </c>
      <c r="O46" s="5">
        <v>0</v>
      </c>
      <c r="P46" s="6">
        <f t="shared" si="0"/>
        <v>0</v>
      </c>
      <c r="Q46" s="5">
        <v>0</v>
      </c>
      <c r="R46" s="6">
        <f t="shared" si="2"/>
        <v>0</v>
      </c>
      <c r="S46" s="5">
        <v>0</v>
      </c>
      <c r="T46" s="6">
        <f t="shared" si="1"/>
        <v>0</v>
      </c>
    </row>
    <row r="47" spans="1:20" ht="40.799999999999997" x14ac:dyDescent="0.3">
      <c r="A47" s="1" t="s">
        <v>17</v>
      </c>
      <c r="B47" s="2" t="s">
        <v>18</v>
      </c>
      <c r="C47" s="3" t="s">
        <v>77</v>
      </c>
      <c r="D47" s="1" t="s">
        <v>20</v>
      </c>
      <c r="E47" s="1" t="s">
        <v>21</v>
      </c>
      <c r="F47" s="1" t="s">
        <v>22</v>
      </c>
      <c r="G47" s="2" t="s">
        <v>78</v>
      </c>
      <c r="H47" s="5">
        <v>7715145299</v>
      </c>
      <c r="I47" s="5">
        <v>0</v>
      </c>
      <c r="J47" s="5">
        <v>0</v>
      </c>
      <c r="K47" s="5">
        <v>7715145299</v>
      </c>
      <c r="L47" s="5">
        <v>0</v>
      </c>
      <c r="M47" s="5">
        <v>7256745657</v>
      </c>
      <c r="N47" s="5">
        <v>458399642</v>
      </c>
      <c r="O47" s="5">
        <v>5842846260</v>
      </c>
      <c r="P47" s="6">
        <f t="shared" si="0"/>
        <v>0.75732161010076138</v>
      </c>
      <c r="Q47" s="5">
        <v>2195154950.5100002</v>
      </c>
      <c r="R47" s="6">
        <f t="shared" si="2"/>
        <v>0.2845254192159577</v>
      </c>
      <c r="S47" s="5">
        <v>2191382864.5100002</v>
      </c>
      <c r="T47" s="6">
        <f t="shared" si="1"/>
        <v>0.28403649958401128</v>
      </c>
    </row>
    <row r="48" spans="1:20" ht="40.799999999999997" x14ac:dyDescent="0.3">
      <c r="A48" s="1" t="s">
        <v>17</v>
      </c>
      <c r="B48" s="2" t="s">
        <v>18</v>
      </c>
      <c r="C48" s="3" t="s">
        <v>77</v>
      </c>
      <c r="D48" s="1" t="s">
        <v>20</v>
      </c>
      <c r="E48" s="1" t="s">
        <v>37</v>
      </c>
      <c r="F48" s="1" t="s">
        <v>22</v>
      </c>
      <c r="G48" s="2" t="s">
        <v>78</v>
      </c>
      <c r="H48" s="5">
        <v>0</v>
      </c>
      <c r="I48" s="5">
        <v>12000000000</v>
      </c>
      <c r="J48" s="5">
        <v>0</v>
      </c>
      <c r="K48" s="5">
        <v>12000000000</v>
      </c>
      <c r="L48" s="5">
        <v>0</v>
      </c>
      <c r="M48" s="5">
        <v>11650539910</v>
      </c>
      <c r="N48" s="5">
        <v>349460090</v>
      </c>
      <c r="O48" s="5">
        <v>0</v>
      </c>
      <c r="P48" s="6">
        <f t="shared" si="0"/>
        <v>0</v>
      </c>
      <c r="Q48" s="5">
        <v>0</v>
      </c>
      <c r="R48" s="6">
        <f t="shared" si="2"/>
        <v>0</v>
      </c>
      <c r="S48" s="5">
        <v>0</v>
      </c>
      <c r="T48" s="6">
        <f t="shared" si="1"/>
        <v>0</v>
      </c>
    </row>
    <row r="49" spans="1:20" ht="51" x14ac:dyDescent="0.3">
      <c r="A49" s="1" t="s">
        <v>17</v>
      </c>
      <c r="B49" s="2" t="s">
        <v>18</v>
      </c>
      <c r="C49" s="3" t="s">
        <v>79</v>
      </c>
      <c r="D49" s="1" t="s">
        <v>20</v>
      </c>
      <c r="E49" s="1" t="s">
        <v>21</v>
      </c>
      <c r="F49" s="1" t="s">
        <v>22</v>
      </c>
      <c r="G49" s="2" t="s">
        <v>80</v>
      </c>
      <c r="H49" s="5">
        <v>16149903959</v>
      </c>
      <c r="I49" s="5">
        <v>0</v>
      </c>
      <c r="J49" s="5">
        <v>0</v>
      </c>
      <c r="K49" s="5">
        <v>16149903959</v>
      </c>
      <c r="L49" s="5">
        <v>0</v>
      </c>
      <c r="M49" s="5">
        <v>5384319614.9499998</v>
      </c>
      <c r="N49" s="5">
        <v>10765584344.049999</v>
      </c>
      <c r="O49" s="5">
        <v>2910812860.9499998</v>
      </c>
      <c r="P49" s="6">
        <f t="shared" si="0"/>
        <v>0.1802371622976659</v>
      </c>
      <c r="Q49" s="5">
        <v>1544592123.99</v>
      </c>
      <c r="R49" s="6">
        <f t="shared" si="2"/>
        <v>9.5640947953082506E-2</v>
      </c>
      <c r="S49" s="5">
        <v>1544592123.99</v>
      </c>
      <c r="T49" s="6">
        <f t="shared" si="1"/>
        <v>9.5640947953082506E-2</v>
      </c>
    </row>
    <row r="50" spans="1:20" ht="51" x14ac:dyDescent="0.3">
      <c r="A50" s="1" t="s">
        <v>17</v>
      </c>
      <c r="B50" s="2" t="s">
        <v>18</v>
      </c>
      <c r="C50" s="3" t="s">
        <v>81</v>
      </c>
      <c r="D50" s="1" t="s">
        <v>20</v>
      </c>
      <c r="E50" s="1" t="s">
        <v>21</v>
      </c>
      <c r="F50" s="1" t="s">
        <v>22</v>
      </c>
      <c r="G50" s="2" t="s">
        <v>82</v>
      </c>
      <c r="H50" s="5">
        <v>7472841141</v>
      </c>
      <c r="I50" s="5">
        <v>0</v>
      </c>
      <c r="J50" s="5">
        <v>0</v>
      </c>
      <c r="K50" s="5">
        <v>7472841141</v>
      </c>
      <c r="L50" s="5">
        <v>0</v>
      </c>
      <c r="M50" s="5">
        <v>6166840187.5600004</v>
      </c>
      <c r="N50" s="5">
        <v>1306000953.4400001</v>
      </c>
      <c r="O50" s="5">
        <v>2323953340.5599999</v>
      </c>
      <c r="P50" s="6">
        <f t="shared" si="0"/>
        <v>0.31098658418008512</v>
      </c>
      <c r="Q50" s="5">
        <v>370796130.98000002</v>
      </c>
      <c r="R50" s="6">
        <f t="shared" si="2"/>
        <v>4.9619164114919331E-2</v>
      </c>
      <c r="S50" s="5">
        <v>370796130.98000002</v>
      </c>
      <c r="T50" s="6">
        <f t="shared" si="1"/>
        <v>4.9619164114919331E-2</v>
      </c>
    </row>
    <row r="51" spans="1:20" ht="51" x14ac:dyDescent="0.3">
      <c r="A51" s="1" t="s">
        <v>17</v>
      </c>
      <c r="B51" s="2" t="s">
        <v>18</v>
      </c>
      <c r="C51" s="3" t="s">
        <v>83</v>
      </c>
      <c r="D51" s="1" t="s">
        <v>20</v>
      </c>
      <c r="E51" s="1" t="s">
        <v>21</v>
      </c>
      <c r="F51" s="1" t="s">
        <v>22</v>
      </c>
      <c r="G51" s="2" t="s">
        <v>84</v>
      </c>
      <c r="H51" s="5">
        <v>59440786941</v>
      </c>
      <c r="I51" s="5">
        <v>0</v>
      </c>
      <c r="J51" s="5">
        <v>0</v>
      </c>
      <c r="K51" s="5">
        <v>59440786941</v>
      </c>
      <c r="L51" s="5">
        <v>0</v>
      </c>
      <c r="M51" s="5">
        <v>58620033136.900002</v>
      </c>
      <c r="N51" s="5">
        <v>820753804.10000002</v>
      </c>
      <c r="O51" s="5">
        <v>6622824885.8999996</v>
      </c>
      <c r="P51" s="6">
        <f t="shared" si="0"/>
        <v>0.11141886281676776</v>
      </c>
      <c r="Q51" s="5">
        <v>3086310749.7399998</v>
      </c>
      <c r="R51" s="6">
        <f t="shared" si="2"/>
        <v>5.1922440946204559E-2</v>
      </c>
      <c r="S51" s="5">
        <v>2786698347.6399999</v>
      </c>
      <c r="T51" s="6">
        <f t="shared" si="1"/>
        <v>4.6881922179227424E-2</v>
      </c>
    </row>
    <row r="52" spans="1:20" ht="51" x14ac:dyDescent="0.3">
      <c r="A52" s="1" t="s">
        <v>17</v>
      </c>
      <c r="B52" s="2" t="s">
        <v>18</v>
      </c>
      <c r="C52" s="3" t="s">
        <v>85</v>
      </c>
      <c r="D52" s="1" t="s">
        <v>20</v>
      </c>
      <c r="E52" s="1" t="s">
        <v>21</v>
      </c>
      <c r="F52" s="1" t="s">
        <v>22</v>
      </c>
      <c r="G52" s="2" t="s">
        <v>86</v>
      </c>
      <c r="H52" s="5">
        <v>8000000000</v>
      </c>
      <c r="I52" s="5">
        <v>0</v>
      </c>
      <c r="J52" s="5">
        <v>0</v>
      </c>
      <c r="K52" s="5">
        <v>8000000000</v>
      </c>
      <c r="L52" s="5">
        <v>0</v>
      </c>
      <c r="M52" s="5">
        <v>7910596101</v>
      </c>
      <c r="N52" s="5">
        <v>89403899</v>
      </c>
      <c r="O52" s="5">
        <v>417167065</v>
      </c>
      <c r="P52" s="6">
        <f t="shared" si="0"/>
        <v>5.2145883125E-2</v>
      </c>
      <c r="Q52" s="5">
        <v>185288067</v>
      </c>
      <c r="R52" s="6">
        <f t="shared" si="2"/>
        <v>2.3161008375E-2</v>
      </c>
      <c r="S52" s="5">
        <v>184089117</v>
      </c>
      <c r="T52" s="6">
        <f t="shared" si="1"/>
        <v>2.3011139625E-2</v>
      </c>
    </row>
    <row r="53" spans="1:20" ht="51" x14ac:dyDescent="0.3">
      <c r="A53" s="1" t="s">
        <v>17</v>
      </c>
      <c r="B53" s="2" t="s">
        <v>18</v>
      </c>
      <c r="C53" s="3" t="s">
        <v>87</v>
      </c>
      <c r="D53" s="1" t="s">
        <v>20</v>
      </c>
      <c r="E53" s="1" t="s">
        <v>21</v>
      </c>
      <c r="F53" s="1" t="s">
        <v>22</v>
      </c>
      <c r="G53" s="2" t="s">
        <v>88</v>
      </c>
      <c r="H53" s="5">
        <v>12263406348</v>
      </c>
      <c r="I53" s="5">
        <v>0</v>
      </c>
      <c r="J53" s="5">
        <v>0</v>
      </c>
      <c r="K53" s="5">
        <v>12263406348</v>
      </c>
      <c r="L53" s="5">
        <v>0</v>
      </c>
      <c r="M53" s="5">
        <v>11803514474</v>
      </c>
      <c r="N53" s="5">
        <v>459891874</v>
      </c>
      <c r="O53" s="5">
        <v>10082460585</v>
      </c>
      <c r="P53" s="6">
        <f t="shared" si="0"/>
        <v>0.82215824045040442</v>
      </c>
      <c r="Q53" s="5">
        <v>1898032276.78</v>
      </c>
      <c r="R53" s="6">
        <f t="shared" si="2"/>
        <v>0.15477202849839058</v>
      </c>
      <c r="S53" s="5">
        <v>1898032276.78</v>
      </c>
      <c r="T53" s="6">
        <f t="shared" si="1"/>
        <v>0.15477202849839058</v>
      </c>
    </row>
    <row r="54" spans="1:20" ht="51" x14ac:dyDescent="0.3">
      <c r="A54" s="1" t="s">
        <v>17</v>
      </c>
      <c r="B54" s="2" t="s">
        <v>18</v>
      </c>
      <c r="C54" s="3" t="s">
        <v>89</v>
      </c>
      <c r="D54" s="1" t="s">
        <v>20</v>
      </c>
      <c r="E54" s="1" t="s">
        <v>21</v>
      </c>
      <c r="F54" s="1" t="s">
        <v>22</v>
      </c>
      <c r="G54" s="2" t="s">
        <v>90</v>
      </c>
      <c r="H54" s="5">
        <v>6922692474</v>
      </c>
      <c r="I54" s="5">
        <v>0</v>
      </c>
      <c r="J54" s="5">
        <v>0</v>
      </c>
      <c r="K54" s="5">
        <v>6922692474</v>
      </c>
      <c r="L54" s="5">
        <v>0</v>
      </c>
      <c r="M54" s="5">
        <v>6183690643.4899998</v>
      </c>
      <c r="N54" s="5">
        <v>739001830.50999999</v>
      </c>
      <c r="O54" s="5">
        <v>1301236435.49</v>
      </c>
      <c r="P54" s="6">
        <f t="shared" si="0"/>
        <v>0.18796681210051394</v>
      </c>
      <c r="Q54" s="5">
        <v>333761403.95999998</v>
      </c>
      <c r="R54" s="6">
        <f t="shared" si="2"/>
        <v>4.8212657894818975E-2</v>
      </c>
      <c r="S54" s="5">
        <v>333761403.95999998</v>
      </c>
      <c r="T54" s="6">
        <f t="shared" si="1"/>
        <v>4.8212657894818975E-2</v>
      </c>
    </row>
    <row r="55" spans="1:20" ht="51" x14ac:dyDescent="0.3">
      <c r="A55" s="1" t="s">
        <v>17</v>
      </c>
      <c r="B55" s="2" t="s">
        <v>18</v>
      </c>
      <c r="C55" s="3" t="s">
        <v>91</v>
      </c>
      <c r="D55" s="1" t="s">
        <v>20</v>
      </c>
      <c r="E55" s="1" t="s">
        <v>21</v>
      </c>
      <c r="F55" s="1" t="s">
        <v>22</v>
      </c>
      <c r="G55" s="2" t="s">
        <v>92</v>
      </c>
      <c r="H55" s="5">
        <v>6951589970</v>
      </c>
      <c r="I55" s="5">
        <v>0</v>
      </c>
      <c r="J55" s="5">
        <v>0</v>
      </c>
      <c r="K55" s="5">
        <v>6951589970</v>
      </c>
      <c r="L55" s="5">
        <v>0</v>
      </c>
      <c r="M55" s="5">
        <v>6511228476</v>
      </c>
      <c r="N55" s="5">
        <v>440361494</v>
      </c>
      <c r="O55" s="5">
        <v>3503253367</v>
      </c>
      <c r="P55" s="6">
        <f t="shared" si="0"/>
        <v>0.50394994269203131</v>
      </c>
      <c r="Q55" s="5">
        <v>1484946977.3599999</v>
      </c>
      <c r="R55" s="6">
        <f t="shared" si="2"/>
        <v>0.21361256687583371</v>
      </c>
      <c r="S55" s="5">
        <v>1484946977.3599999</v>
      </c>
      <c r="T55" s="6">
        <f t="shared" si="1"/>
        <v>0.21361256687583371</v>
      </c>
    </row>
    <row r="56" spans="1:20" ht="40.799999999999997" x14ac:dyDescent="0.3">
      <c r="A56" s="1" t="s">
        <v>17</v>
      </c>
      <c r="B56" s="2" t="s">
        <v>18</v>
      </c>
      <c r="C56" s="3" t="s">
        <v>93</v>
      </c>
      <c r="D56" s="1" t="s">
        <v>20</v>
      </c>
      <c r="E56" s="1" t="s">
        <v>21</v>
      </c>
      <c r="F56" s="1" t="s">
        <v>22</v>
      </c>
      <c r="G56" s="2" t="s">
        <v>94</v>
      </c>
      <c r="H56" s="5">
        <v>15976266612</v>
      </c>
      <c r="I56" s="5">
        <v>0</v>
      </c>
      <c r="J56" s="5">
        <v>0</v>
      </c>
      <c r="K56" s="5">
        <v>15976266612</v>
      </c>
      <c r="L56" s="5">
        <v>0</v>
      </c>
      <c r="M56" s="5">
        <v>13169918331</v>
      </c>
      <c r="N56" s="5">
        <v>2806348281</v>
      </c>
      <c r="O56" s="5">
        <v>9953138595.6000004</v>
      </c>
      <c r="P56" s="6">
        <f t="shared" si="0"/>
        <v>0.62299527401001542</v>
      </c>
      <c r="Q56" s="5">
        <v>3494901487.71</v>
      </c>
      <c r="R56" s="6">
        <f t="shared" si="2"/>
        <v>0.21875583154608411</v>
      </c>
      <c r="S56" s="5">
        <v>3493199096.8800001</v>
      </c>
      <c r="T56" s="6">
        <f t="shared" si="1"/>
        <v>0.2186492740585719</v>
      </c>
    </row>
    <row r="57" spans="1:20" ht="40.799999999999997" x14ac:dyDescent="0.3">
      <c r="A57" s="1" t="s">
        <v>17</v>
      </c>
      <c r="B57" s="2" t="s">
        <v>18</v>
      </c>
      <c r="C57" s="3" t="s">
        <v>95</v>
      </c>
      <c r="D57" s="1" t="s">
        <v>20</v>
      </c>
      <c r="E57" s="1" t="s">
        <v>21</v>
      </c>
      <c r="F57" s="1" t="s">
        <v>22</v>
      </c>
      <c r="G57" s="2" t="s">
        <v>96</v>
      </c>
      <c r="H57" s="5">
        <v>32164289200</v>
      </c>
      <c r="I57" s="5">
        <v>0</v>
      </c>
      <c r="J57" s="5">
        <v>0</v>
      </c>
      <c r="K57" s="5">
        <v>32164289200</v>
      </c>
      <c r="L57" s="5">
        <v>0</v>
      </c>
      <c r="M57" s="5">
        <v>25350141963.130001</v>
      </c>
      <c r="N57" s="5">
        <v>6814147236.8699999</v>
      </c>
      <c r="O57" s="5">
        <v>18545990613</v>
      </c>
      <c r="P57" s="6">
        <f t="shared" si="0"/>
        <v>0.57660191082351042</v>
      </c>
      <c r="Q57" s="5">
        <v>7555665214.5299997</v>
      </c>
      <c r="R57" s="6">
        <f t="shared" si="2"/>
        <v>0.23490850886050357</v>
      </c>
      <c r="S57" s="5">
        <v>7372716053.9399996</v>
      </c>
      <c r="T57" s="6">
        <f t="shared" si="1"/>
        <v>0.22922054978724665</v>
      </c>
    </row>
    <row r="58" spans="1:20" ht="40.799999999999997" x14ac:dyDescent="0.3">
      <c r="A58" s="1" t="s">
        <v>17</v>
      </c>
      <c r="B58" s="2" t="s">
        <v>18</v>
      </c>
      <c r="C58" s="3" t="s">
        <v>95</v>
      </c>
      <c r="D58" s="1" t="s">
        <v>20</v>
      </c>
      <c r="E58" s="1" t="s">
        <v>37</v>
      </c>
      <c r="F58" s="1" t="s">
        <v>22</v>
      </c>
      <c r="G58" s="2" t="s">
        <v>96</v>
      </c>
      <c r="H58" s="5">
        <v>0</v>
      </c>
      <c r="I58" s="5">
        <v>26420000000</v>
      </c>
      <c r="J58" s="5">
        <v>0</v>
      </c>
      <c r="K58" s="5">
        <v>26420000000</v>
      </c>
      <c r="L58" s="5">
        <v>0</v>
      </c>
      <c r="M58" s="5">
        <v>18688763044</v>
      </c>
      <c r="N58" s="5">
        <v>7731236956</v>
      </c>
      <c r="O58" s="5">
        <v>0</v>
      </c>
      <c r="P58" s="6">
        <f t="shared" si="0"/>
        <v>0</v>
      </c>
      <c r="Q58" s="5">
        <v>0</v>
      </c>
      <c r="R58" s="6">
        <f t="shared" si="2"/>
        <v>0</v>
      </c>
      <c r="S58" s="5">
        <v>0</v>
      </c>
      <c r="T58" s="6">
        <f t="shared" si="1"/>
        <v>0</v>
      </c>
    </row>
    <row r="59" spans="1:20" ht="51" x14ac:dyDescent="0.3">
      <c r="A59" s="1" t="s">
        <v>17</v>
      </c>
      <c r="B59" s="2" t="s">
        <v>18</v>
      </c>
      <c r="C59" s="3" t="s">
        <v>97</v>
      </c>
      <c r="D59" s="1" t="s">
        <v>20</v>
      </c>
      <c r="E59" s="1" t="s">
        <v>21</v>
      </c>
      <c r="F59" s="1" t="s">
        <v>22</v>
      </c>
      <c r="G59" s="2" t="s">
        <v>98</v>
      </c>
      <c r="H59" s="5">
        <v>24255917092</v>
      </c>
      <c r="I59" s="5">
        <v>0</v>
      </c>
      <c r="J59" s="5">
        <v>0</v>
      </c>
      <c r="K59" s="5">
        <v>24255917092</v>
      </c>
      <c r="L59" s="5">
        <v>0</v>
      </c>
      <c r="M59" s="5">
        <v>12594745602</v>
      </c>
      <c r="N59" s="5">
        <v>11661171490</v>
      </c>
      <c r="O59" s="5">
        <v>6818783455</v>
      </c>
      <c r="P59" s="6">
        <f t="shared" si="0"/>
        <v>0.28111835265337987</v>
      </c>
      <c r="Q59" s="5">
        <v>2779458008.27</v>
      </c>
      <c r="R59" s="6">
        <f t="shared" si="2"/>
        <v>0.1145888649655185</v>
      </c>
      <c r="S59" s="5">
        <v>2772427659.27</v>
      </c>
      <c r="T59" s="6">
        <f t="shared" si="1"/>
        <v>0.11429902438874975</v>
      </c>
    </row>
    <row r="60" spans="1:20" ht="51" x14ac:dyDescent="0.3">
      <c r="A60" s="1" t="s">
        <v>17</v>
      </c>
      <c r="B60" s="2" t="s">
        <v>18</v>
      </c>
      <c r="C60" s="3" t="s">
        <v>99</v>
      </c>
      <c r="D60" s="1" t="s">
        <v>20</v>
      </c>
      <c r="E60" s="1" t="s">
        <v>21</v>
      </c>
      <c r="F60" s="1" t="s">
        <v>22</v>
      </c>
      <c r="G60" s="2" t="s">
        <v>100</v>
      </c>
      <c r="H60" s="5">
        <v>8694405894</v>
      </c>
      <c r="I60" s="5">
        <v>0</v>
      </c>
      <c r="J60" s="5">
        <v>0</v>
      </c>
      <c r="K60" s="5">
        <v>8694405894</v>
      </c>
      <c r="L60" s="5">
        <v>0</v>
      </c>
      <c r="M60" s="5">
        <v>8189225126</v>
      </c>
      <c r="N60" s="5">
        <v>505180768</v>
      </c>
      <c r="O60" s="5">
        <v>7194627661.1300001</v>
      </c>
      <c r="P60" s="6">
        <f t="shared" si="0"/>
        <v>0.82750078025400275</v>
      </c>
      <c r="Q60" s="5">
        <v>2936973125.5</v>
      </c>
      <c r="R60" s="6">
        <f t="shared" si="2"/>
        <v>0.3378003237146775</v>
      </c>
      <c r="S60" s="5">
        <v>2932064223.5</v>
      </c>
      <c r="T60" s="6">
        <f t="shared" si="1"/>
        <v>0.3372357190643025</v>
      </c>
    </row>
    <row r="61" spans="1:20" ht="40.799999999999997" x14ac:dyDescent="0.3">
      <c r="A61" s="1" t="s">
        <v>17</v>
      </c>
      <c r="B61" s="2" t="s">
        <v>18</v>
      </c>
      <c r="C61" s="3" t="s">
        <v>101</v>
      </c>
      <c r="D61" s="1" t="s">
        <v>20</v>
      </c>
      <c r="E61" s="1" t="s">
        <v>21</v>
      </c>
      <c r="F61" s="1" t="s">
        <v>22</v>
      </c>
      <c r="G61" s="2" t="s">
        <v>102</v>
      </c>
      <c r="H61" s="5">
        <v>62108162381</v>
      </c>
      <c r="I61" s="5">
        <v>0</v>
      </c>
      <c r="J61" s="5">
        <v>0</v>
      </c>
      <c r="K61" s="5">
        <v>62108162381</v>
      </c>
      <c r="L61" s="5">
        <v>0</v>
      </c>
      <c r="M61" s="5">
        <v>60477419674.010002</v>
      </c>
      <c r="N61" s="5">
        <v>1630742706.99</v>
      </c>
      <c r="O61" s="5">
        <v>33309614633.610001</v>
      </c>
      <c r="P61" s="6">
        <f t="shared" si="0"/>
        <v>0.53631621604377089</v>
      </c>
      <c r="Q61" s="5">
        <v>12299771565.98</v>
      </c>
      <c r="R61" s="6">
        <f t="shared" si="2"/>
        <v>0.19803792439595219</v>
      </c>
      <c r="S61" s="5">
        <v>11256611971.85</v>
      </c>
      <c r="T61" s="6">
        <f t="shared" si="1"/>
        <v>0.18124207093419978</v>
      </c>
    </row>
    <row r="62" spans="1:20" ht="40.799999999999997" x14ac:dyDescent="0.3">
      <c r="A62" s="1" t="s">
        <v>17</v>
      </c>
      <c r="B62" s="2" t="s">
        <v>18</v>
      </c>
      <c r="C62" s="3" t="s">
        <v>101</v>
      </c>
      <c r="D62" s="1" t="s">
        <v>20</v>
      </c>
      <c r="E62" s="1" t="s">
        <v>37</v>
      </c>
      <c r="F62" s="1" t="s">
        <v>22</v>
      </c>
      <c r="G62" s="2" t="s">
        <v>102</v>
      </c>
      <c r="H62" s="5">
        <v>0</v>
      </c>
      <c r="I62" s="5">
        <v>11000000000</v>
      </c>
      <c r="J62" s="5">
        <v>0</v>
      </c>
      <c r="K62" s="5">
        <v>11000000000</v>
      </c>
      <c r="L62" s="5">
        <v>0</v>
      </c>
      <c r="M62" s="5">
        <v>10610016556</v>
      </c>
      <c r="N62" s="5">
        <v>389983444</v>
      </c>
      <c r="O62" s="5">
        <v>0</v>
      </c>
      <c r="P62" s="6">
        <f t="shared" si="0"/>
        <v>0</v>
      </c>
      <c r="Q62" s="5">
        <v>0</v>
      </c>
      <c r="R62" s="6">
        <f t="shared" si="2"/>
        <v>0</v>
      </c>
      <c r="S62" s="5">
        <v>0</v>
      </c>
      <c r="T62" s="6">
        <f t="shared" si="1"/>
        <v>0</v>
      </c>
    </row>
    <row r="63" spans="1:20" ht="40.799999999999997" x14ac:dyDescent="0.3">
      <c r="A63" s="1" t="s">
        <v>17</v>
      </c>
      <c r="B63" s="2" t="s">
        <v>18</v>
      </c>
      <c r="C63" s="3" t="s">
        <v>103</v>
      </c>
      <c r="D63" s="1" t="s">
        <v>20</v>
      </c>
      <c r="E63" s="1" t="s">
        <v>21</v>
      </c>
      <c r="F63" s="1" t="s">
        <v>22</v>
      </c>
      <c r="G63" s="2" t="s">
        <v>104</v>
      </c>
      <c r="H63" s="5">
        <v>17308774440</v>
      </c>
      <c r="I63" s="5">
        <v>0</v>
      </c>
      <c r="J63" s="5">
        <v>0</v>
      </c>
      <c r="K63" s="5">
        <v>17308774440</v>
      </c>
      <c r="L63" s="5">
        <v>0</v>
      </c>
      <c r="M63" s="5">
        <v>17121332322</v>
      </c>
      <c r="N63" s="5">
        <v>187442118</v>
      </c>
      <c r="O63" s="5">
        <v>12903772954.299999</v>
      </c>
      <c r="P63" s="6">
        <f t="shared" si="0"/>
        <v>0.74550471490805326</v>
      </c>
      <c r="Q63" s="5">
        <v>4133066943.4299998</v>
      </c>
      <c r="R63" s="6">
        <f t="shared" si="2"/>
        <v>0.23878449382751329</v>
      </c>
      <c r="S63" s="5">
        <v>4131364552.5999999</v>
      </c>
      <c r="T63" s="6">
        <f t="shared" si="1"/>
        <v>0.23868613961786656</v>
      </c>
    </row>
    <row r="64" spans="1:20" ht="40.799999999999997" x14ac:dyDescent="0.3">
      <c r="A64" s="1" t="s">
        <v>17</v>
      </c>
      <c r="B64" s="2" t="s">
        <v>18</v>
      </c>
      <c r="C64" s="3" t="s">
        <v>105</v>
      </c>
      <c r="D64" s="1" t="s">
        <v>106</v>
      </c>
      <c r="E64" s="1" t="s">
        <v>107</v>
      </c>
      <c r="F64" s="1" t="s">
        <v>22</v>
      </c>
      <c r="G64" s="2" t="s">
        <v>108</v>
      </c>
      <c r="H64" s="5">
        <v>21000000000</v>
      </c>
      <c r="I64" s="5">
        <v>0</v>
      </c>
      <c r="J64" s="5">
        <v>0</v>
      </c>
      <c r="K64" s="5">
        <v>21000000000</v>
      </c>
      <c r="L64" s="5">
        <v>0</v>
      </c>
      <c r="M64" s="5">
        <v>17759685203</v>
      </c>
      <c r="N64" s="5">
        <v>3240314797</v>
      </c>
      <c r="O64" s="5">
        <v>0</v>
      </c>
      <c r="P64" s="6">
        <f t="shared" si="0"/>
        <v>0</v>
      </c>
      <c r="Q64" s="5">
        <v>0</v>
      </c>
      <c r="R64" s="6">
        <f t="shared" si="2"/>
        <v>0</v>
      </c>
      <c r="S64" s="5">
        <v>0</v>
      </c>
      <c r="T64" s="6">
        <f t="shared" si="1"/>
        <v>0</v>
      </c>
    </row>
    <row r="65" spans="1:20" ht="40.799999999999997" x14ac:dyDescent="0.3">
      <c r="A65" s="1" t="s">
        <v>17</v>
      </c>
      <c r="B65" s="2" t="s">
        <v>18</v>
      </c>
      <c r="C65" s="3" t="s">
        <v>105</v>
      </c>
      <c r="D65" s="1" t="s">
        <v>20</v>
      </c>
      <c r="E65" s="1" t="s">
        <v>21</v>
      </c>
      <c r="F65" s="1" t="s">
        <v>22</v>
      </c>
      <c r="G65" s="2" t="s">
        <v>108</v>
      </c>
      <c r="H65" s="5">
        <v>26383209623</v>
      </c>
      <c r="I65" s="5">
        <v>0</v>
      </c>
      <c r="J65" s="5">
        <v>0</v>
      </c>
      <c r="K65" s="5">
        <v>26383209623</v>
      </c>
      <c r="L65" s="5">
        <v>0</v>
      </c>
      <c r="M65" s="5">
        <v>12898315226</v>
      </c>
      <c r="N65" s="5">
        <v>13484894397</v>
      </c>
      <c r="O65" s="5">
        <v>7771306422.6000004</v>
      </c>
      <c r="P65" s="6">
        <f t="shared" si="0"/>
        <v>0.29455500424880965</v>
      </c>
      <c r="Q65" s="5">
        <v>3085709740.2800002</v>
      </c>
      <c r="R65" s="6">
        <f t="shared" si="2"/>
        <v>0.11695732946722227</v>
      </c>
      <c r="S65" s="5">
        <v>3013814008.3499999</v>
      </c>
      <c r="T65" s="6">
        <f t="shared" si="1"/>
        <v>0.11423227315461489</v>
      </c>
    </row>
    <row r="66" spans="1:20" ht="40.799999999999997" x14ac:dyDescent="0.3">
      <c r="A66" s="1" t="s">
        <v>17</v>
      </c>
      <c r="B66" s="2" t="s">
        <v>18</v>
      </c>
      <c r="C66" s="3" t="s">
        <v>109</v>
      </c>
      <c r="D66" s="1" t="s">
        <v>20</v>
      </c>
      <c r="E66" s="1" t="s">
        <v>21</v>
      </c>
      <c r="F66" s="1" t="s">
        <v>22</v>
      </c>
      <c r="G66" s="2" t="s">
        <v>110</v>
      </c>
      <c r="H66" s="5">
        <v>37250798453</v>
      </c>
      <c r="I66" s="5">
        <v>0</v>
      </c>
      <c r="J66" s="5">
        <v>0</v>
      </c>
      <c r="K66" s="5">
        <v>37250798453</v>
      </c>
      <c r="L66" s="5">
        <v>0</v>
      </c>
      <c r="M66" s="5">
        <v>28224075032</v>
      </c>
      <c r="N66" s="5">
        <v>9026723421</v>
      </c>
      <c r="O66" s="5">
        <v>11225072405.6</v>
      </c>
      <c r="P66" s="6">
        <f t="shared" si="0"/>
        <v>0.30133776648473387</v>
      </c>
      <c r="Q66" s="5">
        <v>2012461539.52</v>
      </c>
      <c r="R66" s="6">
        <f t="shared" si="2"/>
        <v>5.4024655124081666E-2</v>
      </c>
      <c r="S66" s="5">
        <v>1979852725.77</v>
      </c>
      <c r="T66" s="6">
        <f t="shared" si="1"/>
        <v>5.3149269491981913E-2</v>
      </c>
    </row>
    <row r="67" spans="1:20" ht="40.799999999999997" x14ac:dyDescent="0.3">
      <c r="A67" s="1" t="s">
        <v>17</v>
      </c>
      <c r="B67" s="2" t="s">
        <v>18</v>
      </c>
      <c r="C67" s="3" t="s">
        <v>109</v>
      </c>
      <c r="D67" s="1" t="s">
        <v>20</v>
      </c>
      <c r="E67" s="1" t="s">
        <v>37</v>
      </c>
      <c r="F67" s="1" t="s">
        <v>22</v>
      </c>
      <c r="G67" s="2" t="s">
        <v>110</v>
      </c>
      <c r="H67" s="5">
        <v>0</v>
      </c>
      <c r="I67" s="5">
        <v>12000000000</v>
      </c>
      <c r="J67" s="5">
        <v>0</v>
      </c>
      <c r="K67" s="5">
        <v>12000000000</v>
      </c>
      <c r="L67" s="5">
        <v>0</v>
      </c>
      <c r="M67" s="5">
        <v>9915339064</v>
      </c>
      <c r="N67" s="5">
        <v>2084660936</v>
      </c>
      <c r="O67" s="5">
        <v>0</v>
      </c>
      <c r="P67" s="6">
        <f t="shared" si="0"/>
        <v>0</v>
      </c>
      <c r="Q67" s="5">
        <v>0</v>
      </c>
      <c r="R67" s="6">
        <f t="shared" si="2"/>
        <v>0</v>
      </c>
      <c r="S67" s="5">
        <v>0</v>
      </c>
      <c r="T67" s="6">
        <f t="shared" si="1"/>
        <v>0</v>
      </c>
    </row>
    <row r="68" spans="1:20" ht="20.399999999999999" x14ac:dyDescent="0.3">
      <c r="A68" s="1" t="s">
        <v>17</v>
      </c>
      <c r="B68" s="2" t="s">
        <v>18</v>
      </c>
      <c r="C68" s="3" t="s">
        <v>111</v>
      </c>
      <c r="D68" s="1" t="s">
        <v>20</v>
      </c>
      <c r="E68" s="1" t="s">
        <v>21</v>
      </c>
      <c r="F68" s="1" t="s">
        <v>22</v>
      </c>
      <c r="G68" s="2" t="s">
        <v>112</v>
      </c>
      <c r="H68" s="5">
        <v>147073989706</v>
      </c>
      <c r="I68" s="5">
        <v>0</v>
      </c>
      <c r="J68" s="5">
        <v>0</v>
      </c>
      <c r="K68" s="5">
        <v>147073989706</v>
      </c>
      <c r="L68" s="5">
        <v>0</v>
      </c>
      <c r="M68" s="5">
        <v>142171671270.29999</v>
      </c>
      <c r="N68" s="5">
        <v>4902318435.6999998</v>
      </c>
      <c r="O68" s="5">
        <v>69759300015.610001</v>
      </c>
      <c r="P68" s="6">
        <f t="shared" si="0"/>
        <v>0.47431432406952728</v>
      </c>
      <c r="Q68" s="5">
        <v>28548556177.82</v>
      </c>
      <c r="R68" s="6">
        <f t="shared" si="2"/>
        <v>0.19411016342786638</v>
      </c>
      <c r="S68" s="5">
        <v>27772736203.419998</v>
      </c>
      <c r="T68" s="6">
        <f t="shared" si="1"/>
        <v>0.18883513161598137</v>
      </c>
    </row>
    <row r="69" spans="1:20" ht="61.2" x14ac:dyDescent="0.3">
      <c r="A69" s="1" t="s">
        <v>17</v>
      </c>
      <c r="B69" s="2" t="s">
        <v>18</v>
      </c>
      <c r="C69" s="3" t="s">
        <v>113</v>
      </c>
      <c r="D69" s="1" t="s">
        <v>20</v>
      </c>
      <c r="E69" s="1" t="s">
        <v>21</v>
      </c>
      <c r="F69" s="1" t="s">
        <v>22</v>
      </c>
      <c r="G69" s="2" t="s">
        <v>114</v>
      </c>
      <c r="H69" s="5">
        <v>25506838934</v>
      </c>
      <c r="I69" s="5">
        <v>0</v>
      </c>
      <c r="J69" s="5">
        <v>0</v>
      </c>
      <c r="K69" s="5">
        <v>25506838934</v>
      </c>
      <c r="L69" s="5">
        <v>0</v>
      </c>
      <c r="M69" s="5">
        <v>21463045151</v>
      </c>
      <c r="N69" s="5">
        <v>4043793783</v>
      </c>
      <c r="O69" s="5">
        <v>10826568847.9</v>
      </c>
      <c r="P69" s="6">
        <f t="shared" si="0"/>
        <v>0.42445749063277477</v>
      </c>
      <c r="Q69" s="5">
        <v>5220277006.5200005</v>
      </c>
      <c r="R69" s="6">
        <f t="shared" si="2"/>
        <v>0.20466185637615397</v>
      </c>
      <c r="S69" s="5">
        <v>4691732316</v>
      </c>
      <c r="T69" s="6">
        <f t="shared" si="1"/>
        <v>0.18394017103177901</v>
      </c>
    </row>
    <row r="70" spans="1:20" ht="20.399999999999999" x14ac:dyDescent="0.3">
      <c r="A70" s="1" t="s">
        <v>17</v>
      </c>
      <c r="B70" s="2" t="s">
        <v>18</v>
      </c>
      <c r="C70" s="3" t="s">
        <v>115</v>
      </c>
      <c r="D70" s="1" t="s">
        <v>106</v>
      </c>
      <c r="E70" s="1" t="s">
        <v>107</v>
      </c>
      <c r="F70" s="1" t="s">
        <v>22</v>
      </c>
      <c r="G70" s="2" t="s">
        <v>116</v>
      </c>
      <c r="H70" s="5">
        <v>106886000000</v>
      </c>
      <c r="I70" s="5">
        <v>0</v>
      </c>
      <c r="J70" s="5">
        <v>0</v>
      </c>
      <c r="K70" s="5">
        <v>106886000000</v>
      </c>
      <c r="L70" s="5">
        <v>0</v>
      </c>
      <c r="M70" s="5">
        <v>106397735263</v>
      </c>
      <c r="N70" s="5">
        <v>488264737</v>
      </c>
      <c r="O70" s="5">
        <v>106397735263</v>
      </c>
      <c r="P70" s="6">
        <f t="shared" si="0"/>
        <v>0.99543191122317232</v>
      </c>
      <c r="Q70" s="5">
        <v>0</v>
      </c>
      <c r="R70" s="6">
        <f t="shared" si="2"/>
        <v>0</v>
      </c>
      <c r="S70" s="5">
        <v>0</v>
      </c>
      <c r="T70" s="6">
        <f t="shared" si="1"/>
        <v>0</v>
      </c>
    </row>
    <row r="71" spans="1:20" ht="61.2" x14ac:dyDescent="0.3">
      <c r="A71" s="1" t="s">
        <v>17</v>
      </c>
      <c r="B71" s="2" t="s">
        <v>18</v>
      </c>
      <c r="C71" s="3" t="s">
        <v>117</v>
      </c>
      <c r="D71" s="1" t="s">
        <v>106</v>
      </c>
      <c r="E71" s="1" t="s">
        <v>107</v>
      </c>
      <c r="F71" s="1" t="s">
        <v>22</v>
      </c>
      <c r="G71" s="2" t="s">
        <v>118</v>
      </c>
      <c r="H71" s="5">
        <v>55000000000</v>
      </c>
      <c r="I71" s="5">
        <v>0</v>
      </c>
      <c r="J71" s="5">
        <v>0</v>
      </c>
      <c r="K71" s="5">
        <v>55000000000</v>
      </c>
      <c r="L71" s="5">
        <v>0</v>
      </c>
      <c r="M71" s="5">
        <v>47309136921</v>
      </c>
      <c r="N71" s="5">
        <v>7690863079</v>
      </c>
      <c r="O71" s="5">
        <v>1975946060</v>
      </c>
      <c r="P71" s="6">
        <f t="shared" si="0"/>
        <v>3.5926291999999999E-2</v>
      </c>
      <c r="Q71" s="5">
        <v>0</v>
      </c>
      <c r="R71" s="6">
        <f t="shared" si="2"/>
        <v>0</v>
      </c>
      <c r="S71" s="5">
        <v>0</v>
      </c>
      <c r="T71" s="6">
        <f t="shared" si="1"/>
        <v>0</v>
      </c>
    </row>
    <row r="72" spans="1:20" ht="61.2" x14ac:dyDescent="0.3">
      <c r="A72" s="1" t="s">
        <v>17</v>
      </c>
      <c r="B72" s="2" t="s">
        <v>18</v>
      </c>
      <c r="C72" s="3" t="s">
        <v>117</v>
      </c>
      <c r="D72" s="1" t="s">
        <v>20</v>
      </c>
      <c r="E72" s="1" t="s">
        <v>21</v>
      </c>
      <c r="F72" s="1" t="s">
        <v>22</v>
      </c>
      <c r="G72" s="2" t="s">
        <v>118</v>
      </c>
      <c r="H72" s="5">
        <v>5500000000</v>
      </c>
      <c r="I72" s="5">
        <v>0</v>
      </c>
      <c r="J72" s="5">
        <v>0</v>
      </c>
      <c r="K72" s="5">
        <v>5500000000</v>
      </c>
      <c r="L72" s="5">
        <v>0</v>
      </c>
      <c r="M72" s="5">
        <v>4240236406</v>
      </c>
      <c r="N72" s="5">
        <v>1259763594</v>
      </c>
      <c r="O72" s="5">
        <v>3693371411</v>
      </c>
      <c r="P72" s="6">
        <f t="shared" si="0"/>
        <v>0.67152207472727277</v>
      </c>
      <c r="Q72" s="5">
        <v>2779187310.3699999</v>
      </c>
      <c r="R72" s="6">
        <f t="shared" si="2"/>
        <v>0.50530678370363635</v>
      </c>
      <c r="S72" s="5">
        <v>2659049554.1599998</v>
      </c>
      <c r="T72" s="6">
        <f t="shared" si="1"/>
        <v>0.48346355530181817</v>
      </c>
    </row>
    <row r="73" spans="1:20" ht="51" x14ac:dyDescent="0.3">
      <c r="A73" s="1" t="s">
        <v>17</v>
      </c>
      <c r="B73" s="2" t="s">
        <v>18</v>
      </c>
      <c r="C73" s="3" t="s">
        <v>119</v>
      </c>
      <c r="D73" s="1" t="s">
        <v>20</v>
      </c>
      <c r="E73" s="1" t="s">
        <v>37</v>
      </c>
      <c r="F73" s="1" t="s">
        <v>22</v>
      </c>
      <c r="G73" s="2" t="s">
        <v>120</v>
      </c>
      <c r="H73" s="5">
        <v>0</v>
      </c>
      <c r="I73" s="5">
        <v>59000000000</v>
      </c>
      <c r="J73" s="5">
        <v>0</v>
      </c>
      <c r="K73" s="5">
        <v>59000000000</v>
      </c>
      <c r="L73" s="5">
        <v>0</v>
      </c>
      <c r="M73" s="5">
        <v>0</v>
      </c>
      <c r="N73" s="5">
        <v>59000000000</v>
      </c>
      <c r="O73" s="5">
        <v>0</v>
      </c>
      <c r="P73" s="6">
        <f t="shared" si="0"/>
        <v>0</v>
      </c>
      <c r="Q73" s="5">
        <v>0</v>
      </c>
      <c r="R73" s="6">
        <f t="shared" si="2"/>
        <v>0</v>
      </c>
      <c r="S73" s="5">
        <v>0</v>
      </c>
      <c r="T73" s="6">
        <f t="shared" si="1"/>
        <v>0</v>
      </c>
    </row>
    <row r="74" spans="1:20" ht="30.6" x14ac:dyDescent="0.3">
      <c r="A74" s="1" t="s">
        <v>17</v>
      </c>
      <c r="B74" s="2" t="s">
        <v>18</v>
      </c>
      <c r="C74" s="3" t="s">
        <v>121</v>
      </c>
      <c r="D74" s="1" t="s">
        <v>20</v>
      </c>
      <c r="E74" s="1" t="s">
        <v>21</v>
      </c>
      <c r="F74" s="1" t="s">
        <v>22</v>
      </c>
      <c r="G74" s="2" t="s">
        <v>122</v>
      </c>
      <c r="H74" s="5">
        <v>16788091608</v>
      </c>
      <c r="I74" s="5">
        <v>0</v>
      </c>
      <c r="J74" s="5">
        <v>0</v>
      </c>
      <c r="K74" s="5">
        <v>16788091608</v>
      </c>
      <c r="L74" s="5">
        <v>0</v>
      </c>
      <c r="M74" s="5">
        <v>14570369209</v>
      </c>
      <c r="N74" s="5">
        <v>2217722399</v>
      </c>
      <c r="O74" s="5">
        <v>14570369209</v>
      </c>
      <c r="P74" s="6">
        <f t="shared" si="0"/>
        <v>0.86789907687046497</v>
      </c>
      <c r="Q74" s="5">
        <v>522636833</v>
      </c>
      <c r="R74" s="6">
        <f t="shared" si="2"/>
        <v>3.1131402258428753E-2</v>
      </c>
      <c r="S74" s="5">
        <v>522636833</v>
      </c>
      <c r="T74" s="6">
        <f t="shared" si="1"/>
        <v>3.1131402258428753E-2</v>
      </c>
    </row>
    <row r="75" spans="1:20" ht="40.799999999999997" x14ac:dyDescent="0.3">
      <c r="A75" s="1" t="s">
        <v>17</v>
      </c>
      <c r="B75" s="2" t="s">
        <v>18</v>
      </c>
      <c r="C75" s="3" t="s">
        <v>123</v>
      </c>
      <c r="D75" s="1" t="s">
        <v>20</v>
      </c>
      <c r="E75" s="1" t="s">
        <v>21</v>
      </c>
      <c r="F75" s="1" t="s">
        <v>22</v>
      </c>
      <c r="G75" s="2" t="s">
        <v>124</v>
      </c>
      <c r="H75" s="5">
        <v>25872898116</v>
      </c>
      <c r="I75" s="5">
        <v>0</v>
      </c>
      <c r="J75" s="5">
        <v>0</v>
      </c>
      <c r="K75" s="5">
        <v>25872898116</v>
      </c>
      <c r="L75" s="5">
        <v>0</v>
      </c>
      <c r="M75" s="5">
        <v>18964813720</v>
      </c>
      <c r="N75" s="5">
        <v>6908084396</v>
      </c>
      <c r="O75" s="5">
        <v>6843220344.0500002</v>
      </c>
      <c r="P75" s="6">
        <f t="shared" si="0"/>
        <v>0.26449376924721468</v>
      </c>
      <c r="Q75" s="5">
        <v>2747695440.4699998</v>
      </c>
      <c r="R75" s="6">
        <f t="shared" si="2"/>
        <v>0.10619975497722861</v>
      </c>
      <c r="S75" s="5">
        <v>2743345122.4699998</v>
      </c>
      <c r="T75" s="6">
        <f t="shared" si="1"/>
        <v>0.10603161308680352</v>
      </c>
    </row>
    <row r="76" spans="1:20" ht="91.8" x14ac:dyDescent="0.3">
      <c r="A76" s="1" t="s">
        <v>17</v>
      </c>
      <c r="B76" s="2" t="s">
        <v>18</v>
      </c>
      <c r="C76" s="3" t="s">
        <v>125</v>
      </c>
      <c r="D76" s="1" t="s">
        <v>20</v>
      </c>
      <c r="E76" s="1" t="s">
        <v>21</v>
      </c>
      <c r="F76" s="1" t="s">
        <v>22</v>
      </c>
      <c r="G76" s="2" t="s">
        <v>126</v>
      </c>
      <c r="H76" s="5">
        <v>39057255973</v>
      </c>
      <c r="I76" s="5">
        <v>0</v>
      </c>
      <c r="J76" s="5">
        <v>0</v>
      </c>
      <c r="K76" s="5">
        <v>39057255973</v>
      </c>
      <c r="L76" s="5">
        <v>0</v>
      </c>
      <c r="M76" s="5">
        <v>36526815214.199997</v>
      </c>
      <c r="N76" s="5">
        <v>2530440758.8000002</v>
      </c>
      <c r="O76" s="5">
        <v>32145343867.200001</v>
      </c>
      <c r="P76" s="6">
        <f t="shared" si="0"/>
        <v>0.82303129255731244</v>
      </c>
      <c r="Q76" s="5">
        <v>22895100737.18</v>
      </c>
      <c r="R76" s="6">
        <f t="shared" si="2"/>
        <v>0.58619327361367168</v>
      </c>
      <c r="S76" s="5">
        <v>22877250737.18</v>
      </c>
      <c r="T76" s="6">
        <f t="shared" si="1"/>
        <v>0.58573625225988424</v>
      </c>
    </row>
    <row r="77" spans="1:20" ht="61.2" x14ac:dyDescent="0.3">
      <c r="A77" s="1" t="s">
        <v>17</v>
      </c>
      <c r="B77" s="2" t="s">
        <v>18</v>
      </c>
      <c r="C77" s="3" t="s">
        <v>127</v>
      </c>
      <c r="D77" s="1" t="s">
        <v>20</v>
      </c>
      <c r="E77" s="1" t="s">
        <v>21</v>
      </c>
      <c r="F77" s="1" t="s">
        <v>22</v>
      </c>
      <c r="G77" s="2" t="s">
        <v>128</v>
      </c>
      <c r="H77" s="5">
        <v>3628181000</v>
      </c>
      <c r="I77" s="5">
        <v>0</v>
      </c>
      <c r="J77" s="5">
        <v>0</v>
      </c>
      <c r="K77" s="5">
        <v>3628181000</v>
      </c>
      <c r="L77" s="5">
        <v>0</v>
      </c>
      <c r="M77" s="5">
        <v>2483403142</v>
      </c>
      <c r="N77" s="5">
        <v>1144777858</v>
      </c>
      <c r="O77" s="5">
        <v>283403124.80000001</v>
      </c>
      <c r="P77" s="6">
        <f t="shared" si="0"/>
        <v>7.8111628058247368E-2</v>
      </c>
      <c r="Q77" s="5">
        <v>35750205</v>
      </c>
      <c r="R77" s="6">
        <f t="shared" si="2"/>
        <v>9.8534789196018605E-3</v>
      </c>
      <c r="S77" s="5">
        <v>35750205</v>
      </c>
      <c r="T77" s="6">
        <f t="shared" si="1"/>
        <v>9.8534789196018605E-3</v>
      </c>
    </row>
    <row r="78" spans="1:20" ht="30.6" x14ac:dyDescent="0.3">
      <c r="A78" s="1" t="s">
        <v>17</v>
      </c>
      <c r="B78" s="2" t="s">
        <v>18</v>
      </c>
      <c r="C78" s="3" t="s">
        <v>129</v>
      </c>
      <c r="D78" s="1" t="s">
        <v>20</v>
      </c>
      <c r="E78" s="1" t="s">
        <v>21</v>
      </c>
      <c r="F78" s="1" t="s">
        <v>22</v>
      </c>
      <c r="G78" s="2" t="s">
        <v>130</v>
      </c>
      <c r="H78" s="5">
        <v>20325035748</v>
      </c>
      <c r="I78" s="5">
        <v>0</v>
      </c>
      <c r="J78" s="5">
        <v>0</v>
      </c>
      <c r="K78" s="5">
        <v>20325035748</v>
      </c>
      <c r="L78" s="5">
        <v>0</v>
      </c>
      <c r="M78" s="5">
        <v>12803329522</v>
      </c>
      <c r="N78" s="5">
        <v>7521706226</v>
      </c>
      <c r="O78" s="5">
        <v>8239159800</v>
      </c>
      <c r="P78" s="6">
        <f t="shared" si="0"/>
        <v>0.40537000289461927</v>
      </c>
      <c r="Q78" s="5">
        <v>1600255292.74</v>
      </c>
      <c r="R78" s="6">
        <f t="shared" si="2"/>
        <v>7.8733209258806169E-2</v>
      </c>
      <c r="S78" s="5">
        <v>1549443143.74</v>
      </c>
      <c r="T78" s="6">
        <f t="shared" si="1"/>
        <v>7.623323092518873E-2</v>
      </c>
    </row>
    <row r="79" spans="1:20" ht="24.6" customHeight="1" x14ac:dyDescent="0.3">
      <c r="A79" s="7"/>
      <c r="B79" s="8"/>
      <c r="C79" s="9"/>
      <c r="D79" s="7"/>
      <c r="E79" s="7"/>
      <c r="F79" s="7"/>
      <c r="G79" s="10" t="s">
        <v>137</v>
      </c>
      <c r="H79" s="11">
        <f>SUM(H35:H78)</f>
        <v>1192063197000</v>
      </c>
      <c r="I79" s="11">
        <f t="shared" ref="I79:O79" si="5">SUM(I35:I78)</f>
        <v>143920000000</v>
      </c>
      <c r="J79" s="11">
        <f t="shared" si="5"/>
        <v>0</v>
      </c>
      <c r="K79" s="11">
        <f t="shared" si="5"/>
        <v>1335983197000</v>
      </c>
      <c r="L79" s="11">
        <f t="shared" si="5"/>
        <v>0</v>
      </c>
      <c r="M79" s="11">
        <f t="shared" si="5"/>
        <v>1148626429781.1599</v>
      </c>
      <c r="N79" s="11">
        <f t="shared" si="5"/>
        <v>187356767218.83997</v>
      </c>
      <c r="O79" s="11">
        <f t="shared" si="5"/>
        <v>591848449828.91992</v>
      </c>
      <c r="P79" s="12">
        <f>+O79/K79</f>
        <v>0.44300590842604731</v>
      </c>
      <c r="Q79" s="11">
        <f>SUM(Q35:Q78)</f>
        <v>220297790003.26999</v>
      </c>
      <c r="R79" s="12">
        <f>+Q79/K79</f>
        <v>0.16489562929979723</v>
      </c>
      <c r="S79" s="11">
        <f>SUM(S35:S78)</f>
        <v>216566013992.38</v>
      </c>
      <c r="T79" s="12">
        <f>+S79/K79</f>
        <v>0.16210234865130568</v>
      </c>
    </row>
    <row r="80" spans="1:20" ht="29.4" customHeight="1" x14ac:dyDescent="0.3">
      <c r="A80" s="7"/>
      <c r="B80" s="8"/>
      <c r="C80" s="9"/>
      <c r="D80" s="7"/>
      <c r="E80" s="7"/>
      <c r="F80" s="7"/>
      <c r="G80" s="10" t="s">
        <v>138</v>
      </c>
      <c r="H80" s="11">
        <f>+H32+H34+H79</f>
        <v>2063485400000</v>
      </c>
      <c r="I80" s="11">
        <f t="shared" ref="I80:O80" si="6">+I32+I34+I79</f>
        <v>272405703843</v>
      </c>
      <c r="J80" s="11">
        <f t="shared" si="6"/>
        <v>128485703843</v>
      </c>
      <c r="K80" s="11">
        <f t="shared" si="6"/>
        <v>2207405400000</v>
      </c>
      <c r="L80" s="11">
        <f t="shared" si="6"/>
        <v>0</v>
      </c>
      <c r="M80" s="11">
        <f t="shared" si="6"/>
        <v>1872634618641.0698</v>
      </c>
      <c r="N80" s="11">
        <f t="shared" si="6"/>
        <v>334770781358.92993</v>
      </c>
      <c r="O80" s="11">
        <f t="shared" si="6"/>
        <v>1198359022611.22</v>
      </c>
      <c r="P80" s="12">
        <f>+O80/K80</f>
        <v>0.54288125897092576</v>
      </c>
      <c r="Q80" s="11">
        <f>+Q32+Q34+Q79</f>
        <v>806423311051.65002</v>
      </c>
      <c r="R80" s="12">
        <f>+Q80/K80</f>
        <v>0.36532632884365057</v>
      </c>
      <c r="S80" s="11">
        <f>+S32+S34+S79</f>
        <v>802236444665.95996</v>
      </c>
      <c r="T80" s="12">
        <f>+S80/K80</f>
        <v>0.36342959234672523</v>
      </c>
    </row>
    <row r="81" x14ac:dyDescent="0.3"/>
    <row r="82" x14ac:dyDescent="0.3"/>
    <row r="83" x14ac:dyDescent="0.3"/>
    <row r="84" x14ac:dyDescent="0.3"/>
  </sheetData>
  <sheetProtection algorithmName="SHA-512" hashValue="zksnBaeC6W5it0fsCbEGoDk5HBwqU5XcFihddX8gZ9z0Zbnk8YfCJddnUl0at2na7wbNnj5YeJc7/RIFd6+iFQ==" saltValue="duukF1DW6Lw1pE1PiJb0hw==" spinCount="100000" sheet="1" formatCells="0" formatColumns="0" formatRows="0" insertColumns="0" insertRows="0" insertHyperlinks="0" deleteColumns="0" deleteRows="0" sort="0" autoFilter="0" pivotTables="0"/>
  <mergeCells count="1">
    <mergeCell ref="A8:S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2590 del 23 de diciembre de 2022 – Por el cual se liquida el presupuesto para la vigencia 2023</Descripci_x00f3_n>
    <Vigencia xmlns="61cca86f-76d0-4580-a348-650cc4dfa152">2023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E9E763A7-61A8-42CD-8BE8-2FD6C23C82D6}"/>
</file>

<file path=customXml/itemProps2.xml><?xml version="1.0" encoding="utf-8"?>
<ds:datastoreItem xmlns:ds="http://schemas.openxmlformats.org/officeDocument/2006/customXml" ds:itemID="{F92F27F1-F46D-476E-8C2C-41774ED84717}"/>
</file>

<file path=customXml/itemProps3.xml><?xml version="1.0" encoding="utf-8"?>
<ds:datastoreItem xmlns:ds="http://schemas.openxmlformats.org/officeDocument/2006/customXml" ds:itemID="{BD7BC6A5-59FF-4917-AB2D-AAC0AE692EF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Septiembre 2023</dc:title>
  <dc:creator>Sandra Jimenez</dc:creator>
  <cp:lastModifiedBy>Sandra Patricia Jimenez Gonzalez</cp:lastModifiedBy>
  <dcterms:created xsi:type="dcterms:W3CDTF">2023-10-03T17:32:04Z</dcterms:created>
  <dcterms:modified xsi:type="dcterms:W3CDTF">2023-10-06T14:04:47Z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