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2/"/>
    </mc:Choice>
  </mc:AlternateContent>
  <xr:revisionPtr revIDLastSave="133" documentId="8_{22062215-9F14-452E-A4B4-CCCC5CEAD364}" xr6:coauthVersionLast="47" xr6:coauthVersionMax="47" xr10:uidLastSave="{0600769A-7D99-4779-8443-A82DE7BDDAB0}"/>
  <workbookProtection workbookAlgorithmName="SHA-512" workbookHashValue="2DOhD2ndCFGrguGvka0uLYl5T66ZeB222y0hlIZkb43RTCQC1GKZe0gTKBIv/ZZ2GQE9CMvTkBzPIjesozcDFg==" workbookSaltValue="6Kehmsu/683DBy++t7Ep9Q==" workbookSpinCount="100000" lockStructure="1"/>
  <bookViews>
    <workbookView xWindow="-109" yWindow="-109" windowWidth="26301" windowHeight="1430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1" i="1" l="1"/>
  <c r="T76" i="1"/>
  <c r="R76" i="1"/>
  <c r="P76" i="1"/>
  <c r="S76" i="1"/>
  <c r="Q76" i="1"/>
  <c r="O76" i="1"/>
  <c r="N76" i="1"/>
  <c r="M76" i="1"/>
  <c r="L76" i="1"/>
  <c r="K76" i="1"/>
  <c r="J76" i="1"/>
  <c r="I76" i="1"/>
  <c r="H76" i="1"/>
  <c r="P75" i="1"/>
  <c r="S75" i="1"/>
  <c r="T75" i="1" s="1"/>
  <c r="Q75" i="1"/>
  <c r="R75" i="1" s="1"/>
  <c r="O75" i="1"/>
  <c r="N75" i="1"/>
  <c r="M75" i="1"/>
  <c r="L75" i="1"/>
  <c r="K75" i="1"/>
  <c r="J75" i="1"/>
  <c r="I75" i="1"/>
  <c r="H75" i="1"/>
  <c r="S36" i="1"/>
  <c r="Q36" i="1"/>
  <c r="O36" i="1"/>
  <c r="N36" i="1"/>
  <c r="M36" i="1"/>
  <c r="L36" i="1"/>
  <c r="K36" i="1"/>
  <c r="J36" i="1"/>
  <c r="I36" i="1"/>
  <c r="H36" i="1"/>
  <c r="S33" i="1"/>
  <c r="T33" i="1" s="1"/>
  <c r="Q33" i="1"/>
  <c r="O33" i="1"/>
  <c r="N33" i="1"/>
  <c r="M33" i="1"/>
  <c r="L33" i="1"/>
  <c r="K33" i="1"/>
  <c r="J33" i="1"/>
  <c r="I33" i="1"/>
  <c r="H33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5" i="1"/>
  <c r="T34" i="1"/>
  <c r="T32" i="1"/>
  <c r="T31" i="1"/>
  <c r="T30" i="1"/>
  <c r="T29" i="1"/>
  <c r="T28" i="1"/>
  <c r="T27" i="1"/>
  <c r="T26" i="1"/>
  <c r="T25" i="1"/>
  <c r="T23" i="1"/>
  <c r="T22" i="1"/>
  <c r="T20" i="1"/>
  <c r="T19" i="1"/>
  <c r="T18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5" i="1"/>
  <c r="R34" i="1"/>
  <c r="R36" i="1" s="1"/>
  <c r="R32" i="1"/>
  <c r="R31" i="1"/>
  <c r="R30" i="1"/>
  <c r="R29" i="1"/>
  <c r="R28" i="1"/>
  <c r="R27" i="1"/>
  <c r="R26" i="1"/>
  <c r="R25" i="1"/>
  <c r="R23" i="1"/>
  <c r="R22" i="1"/>
  <c r="R20" i="1"/>
  <c r="R19" i="1"/>
  <c r="R18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5" i="1"/>
  <c r="P34" i="1"/>
  <c r="P36" i="1" s="1"/>
  <c r="P32" i="1"/>
  <c r="P31" i="1"/>
  <c r="P30" i="1"/>
  <c r="P29" i="1"/>
  <c r="P28" i="1"/>
  <c r="P27" i="1"/>
  <c r="P26" i="1"/>
  <c r="P25" i="1"/>
  <c r="P23" i="1"/>
  <c r="P22" i="1"/>
  <c r="P20" i="1"/>
  <c r="P19" i="1"/>
  <c r="P18" i="1"/>
  <c r="P33" i="1" l="1"/>
  <c r="T36" i="1"/>
  <c r="R33" i="1"/>
</calcChain>
</file>

<file path=xl/sharedStrings.xml><?xml version="1.0" encoding="utf-8"?>
<sst xmlns="http://schemas.openxmlformats.org/spreadsheetml/2006/main" count="411" uniqueCount="138">
  <si>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</si>
  <si>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</si>
  <si>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</si>
  <si>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</si>
  <si>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</si>
  <si>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</si>
  <si>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</si>
  <si>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</si>
  <si>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</si>
  <si>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</si>
  <si>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</si>
  <si>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</si>
  <si>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</si>
  <si>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</si>
  <si>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</si>
  <si>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</si>
  <si>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</si>
  <si>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</si>
  <si>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AERONÁUTICA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</si>
  <si>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</si>
  <si>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</si>
  <si>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</si>
  <si>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</si>
  <si>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</si>
  <si>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</si>
  <si>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</si>
  <si>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</si>
  <si>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</si>
  <si>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</si>
  <si>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</si>
  <si>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</si>
  <si>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</si>
  <si>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</si>
  <si>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</si>
  <si>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</si>
  <si>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</si>
  <si>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</si>
  <si>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</si>
  <si>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</si>
  <si>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</si>
  <si>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</si>
  <si>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</si>
  <si>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</si>
  <si>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</si>
  <si>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</si>
  <si>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</si>
  <si>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</si>
  <si>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</si>
  <si>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</si>
  <si>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</si>
  <si>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</si>
  <si>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</si>
  <si>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B-10-01-03</t>
  </si>
  <si>
    <t>OTRAS CUENTAS POR PAGAR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</si>
  <si>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</si>
  <si>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</si>
  <si>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</si>
  <si>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</si>
  <si>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</si>
  <si>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</si>
  <si>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</si>
  <si>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</si>
  <si>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</si>
  <si>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</si>
  <si>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</si>
  <si>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</si>
  <si>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</si>
  <si>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</si>
  <si>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</si>
  <si>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</si>
  <si>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</si>
  <si>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</si>
  <si>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</si>
  <si>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</si>
  <si>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</si>
  <si>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</si>
  <si>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</si>
  <si>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</si>
  <si>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</si>
  <si>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</si>
  <si>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</si>
  <si>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</si>
  <si>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</si>
  <si>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Nación</t>
  </si>
  <si>
    <t>13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</si>
  <si>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</si>
  <si>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</si>
  <si>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</si>
  <si>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</si>
  <si>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</si>
  <si>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</si>
  <si>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</si>
  <si>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</si>
  <si>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</si>
  <si>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</si>
  <si>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</si>
  <si>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</si>
  <si>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</si>
  <si>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</si>
  <si>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</si>
  <si>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</si>
  <si>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</si>
  <si>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</si>
  <si>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</si>
  <si>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</si>
  <si>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</si>
  <si>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</si>
  <si>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</si>
  <si>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</si>
  <si>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</si>
  <si>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</si>
  <si>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</si>
  <si>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</si>
  <si>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</si>
  <si>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</si>
  <si>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</si>
  <si>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C-2403-0600-54</t>
  </si>
  <si>
    <t>11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</si>
  <si>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</si>
  <si>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</si>
  <si>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</si>
  <si>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</si>
  <si>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</si>
  <si>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</si>
  <si>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</si>
  <si>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</si>
  <si>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</si>
  <si>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</si>
  <si>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</si>
  <si>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% COMPROMISO</t>
  </si>
  <si>
    <t>% OBLIGACION</t>
  </si>
  <si>
    <t>% PAGOS</t>
  </si>
  <si>
    <t>INFORME DE EJECUCIÓN PRESUPUESTAL 2022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</si>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</sst>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-&quot;$&quot;\ #,##0.00"/>
    <numFmt numFmtId="165" formatCode="0.0%"/>
    <numFmt numFmtId="166" formatCode="[$-1240A]&quot;$&quot;\ #,##0;\-&quot;$&quot;\ #,##0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16"/>
      <color rgb="FF0F243E"/>
      <name val="Arial"/>
      <family val="2"/>
    </font>
    <font>
      <b/>
      <sz val="9"/>
      <color rgb="FFFFFFFF"/>
      <name val="Arial"/>
      <family val="2"/>
    </font>
    <font>
      <sz val="8"/>
      <color rgb="FF000000"/>
      <name val="Arial"/>
      <family val="2"/>
    </font>
    <font>
      <sz val="10"/>
      <color rgb="FFFFFFFF"/>
      <name val="Times New Roman"/>
      <family val="1"/>
    </font>
    <font>
      <b/>
      <sz val="11"/>
      <color rgb="FFFFFFFF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gradientFill degree="90">
        <stop position="0">
          <color rgb="FF002060"/>
        </stop>
        <stop position="1">
          <color theme="3"/>
        </stop>
      </gradientFill>
    </fill>
    <fill>
      <gradientFill degree="270">
        <stop position="0">
          <color rgb="FF002060"/>
        </stop>
        <stop position="1">
          <color theme="4" tint="-0.25098422193060094"/>
        </stop>
      </gradientFill>
    </fill>
    <fill>
      <gradientFill degree="90">
        <stop position="0">
          <color rgb="FF002060"/>
        </stop>
        <stop position="1">
          <color theme="4" tint="-0.25098422193060094"/>
        </stop>
      </gradientFill>
    </fill>
    <fill>
      <gradientFill degree="270">
        <stop position="0">
          <color theme="3" tint="0.40000610370189521"/>
        </stop>
        <stop position="1">
          <color theme="4" tint="-0.25098422193060094"/>
        </stop>
      </gradient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1" fillId="0" borderId="0" xfId="0" applyFont="1" applyFill="1" applyBorder="1"/>
    <xf numFmtId="164" fontId="2" fillId="0" borderId="1" xfId="0" applyNumberFormat="1" applyFont="1" applyFill="1" applyBorder="1" applyAlignment="1">
      <alignment horizontal="right" vertical="center" wrapText="1" readingOrder="1"/>
    </xf>
    <xf numFmtId="165" fontId="2" fillId="0" borderId="1" xfId="1" applyNumberFormat="1" applyFont="1" applyFill="1" applyBorder="1" applyAlignment="1">
      <alignment horizontal="right" vertical="center" wrapText="1" readingOrder="1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vertical="center" wrapText="1" readingOrder="1"/>
    </xf>
    <xf numFmtId="164" fontId="6" fillId="0" borderId="1" xfId="0" applyNumberFormat="1" applyFont="1" applyBorder="1" applyAlignment="1">
      <alignment horizontal="right" vertical="center" wrapText="1" readingOrder="1"/>
    </xf>
    <xf numFmtId="165" fontId="6" fillId="0" borderId="1" xfId="1" applyNumberFormat="1" applyFont="1" applyBorder="1" applyAlignment="1">
      <alignment horizontal="right" vertical="center" wrapText="1" readingOrder="1"/>
    </xf>
    <xf numFmtId="0" fontId="5" fillId="4" borderId="1" xfId="0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right" vertical="center" wrapText="1" readingOrder="1"/>
    </xf>
    <xf numFmtId="165" fontId="5" fillId="4" borderId="1" xfId="1" applyNumberFormat="1" applyFont="1" applyFill="1" applyBorder="1" applyAlignment="1">
      <alignment horizontal="right" vertical="center" wrapText="1" readingOrder="1"/>
    </xf>
    <xf numFmtId="0" fontId="5" fillId="5" borderId="1" xfId="0" applyFont="1" applyFill="1" applyBorder="1" applyAlignment="1">
      <alignment horizontal="center" vertical="center" wrapText="1" readingOrder="1"/>
    </xf>
    <xf numFmtId="166" fontId="5" fillId="5" borderId="1" xfId="0" applyNumberFormat="1" applyFont="1" applyFill="1" applyBorder="1" applyAlignment="1">
      <alignment horizontal="right" vertical="center" wrapText="1" readingOrder="1"/>
    </xf>
    <xf numFmtId="9" fontId="5" fillId="5" borderId="1" xfId="1" applyFont="1" applyFill="1" applyBorder="1" applyAlignment="1">
      <alignment horizontal="right" vertical="center" wrapText="1" readingOrder="1"/>
    </xf>
    <xf numFmtId="165" fontId="5" fillId="5" borderId="1" xfId="1" applyNumberFormat="1" applyFont="1" applyFill="1" applyBorder="1" applyAlignment="1">
      <alignment horizontal="right" vertical="center" wrapText="1" readingOrder="1"/>
    </xf>
    <xf numFmtId="0" fontId="7" fillId="6" borderId="1" xfId="0" applyFont="1" applyFill="1" applyBorder="1" applyAlignment="1">
      <alignment horizontal="center" vertical="center" wrapText="1" readingOrder="1"/>
    </xf>
    <xf numFmtId="0" fontId="7" fillId="6" borderId="1" xfId="0" applyFont="1" applyFill="1" applyBorder="1" applyAlignment="1">
      <alignment horizontal="left" vertical="center" wrapText="1" readingOrder="1"/>
    </xf>
    <xf numFmtId="0" fontId="7" fillId="6" borderId="1" xfId="0" applyFont="1" applyFill="1" applyBorder="1" applyAlignment="1">
      <alignment vertical="center" wrapText="1" readingOrder="1"/>
    </xf>
    <xf numFmtId="0" fontId="8" fillId="6" borderId="1" xfId="0" applyFont="1" applyFill="1" applyBorder="1" applyAlignment="1">
      <alignment horizontal="center" vertical="center" wrapText="1" readingOrder="1"/>
    </xf>
    <xf numFmtId="166" fontId="5" fillId="6" borderId="1" xfId="0" applyNumberFormat="1" applyFont="1" applyFill="1" applyBorder="1" applyAlignment="1">
      <alignment horizontal="right" vertical="center" wrapText="1" readingOrder="1"/>
    </xf>
    <xf numFmtId="165" fontId="5" fillId="6" borderId="1" xfId="1" applyNumberFormat="1" applyFont="1" applyFill="1" applyBorder="1" applyAlignment="1">
      <alignment horizontal="right" vertical="center" wrapText="1" readingOrder="1"/>
    </xf>
    <xf numFmtId="0" fontId="9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1005516</xdr:colOff>
      <xdr:row>8</xdr:row>
      <xdr:rowOff>151860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A7E64B7-5F32-4CB2-8F6B-1B0DDDDB0852}"/>
            </a:ext>
          </a:extLst>
        </xdr:cNvPr>
        <xdr:cNvGrpSpPr/>
      </xdr:nvGrpSpPr>
      <xdr:grpSpPr>
        <a:xfrm>
          <a:off x="0" y="0"/>
          <a:ext cx="3794724" cy="1589596"/>
          <a:chOff x="0" y="0"/>
          <a:chExt cx="2030544" cy="130628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CC8E54A1-B138-1A28-36E2-B5565BEF3827}"/>
              </a:ext>
            </a:extLst>
          </xdr:cNvPr>
          <xdr:cNvGrpSpPr/>
        </xdr:nvGrpSpPr>
        <xdr:grpSpPr>
          <a:xfrm>
            <a:off x="0" y="0"/>
            <a:ext cx="2030544" cy="1306286"/>
            <a:chOff x="-1" y="0"/>
            <a:chExt cx="1570413" cy="911205"/>
          </a:xfrm>
        </xdr:grpSpPr>
        <xdr:sp macro="" textlink="">
          <xdr:nvSpPr>
            <xdr:cNvPr id="5" name="Freeform 10">
              <a:extLst>
                <a:ext uri="{FF2B5EF4-FFF2-40B4-BE49-F238E27FC236}">
                  <a16:creationId xmlns:a16="http://schemas.microsoft.com/office/drawing/2014/main" id="{7C8456CC-33D3-42CC-2370-7D4F711B242F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1570412" cy="911205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48000">
                  <a:srgbClr val="09193C"/>
                </a:gs>
                <a:gs pos="100000">
                  <a:srgbClr val="003CA3"/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  <xdr:sp macro="" textlink="">
          <xdr:nvSpPr>
            <xdr:cNvPr id="6" name="Freeform 10">
              <a:extLst>
                <a:ext uri="{FF2B5EF4-FFF2-40B4-BE49-F238E27FC236}">
                  <a16:creationId xmlns:a16="http://schemas.microsoft.com/office/drawing/2014/main" id="{9268B95D-7BC4-7C07-B746-B55DB0EC35A4}"/>
                </a:ext>
              </a:extLst>
            </xdr:cNvPr>
            <xdr:cNvSpPr>
              <a:spLocks/>
            </xdr:cNvSpPr>
          </xdr:nvSpPr>
          <xdr:spPr bwMode="auto">
            <a:xfrm>
              <a:off x="-1" y="0"/>
              <a:ext cx="1157012" cy="671337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23000">
                  <a:srgbClr val="09193C">
                    <a:alpha val="75000"/>
                  </a:srgbClr>
                </a:gs>
                <a:gs pos="100000">
                  <a:srgbClr val="003CA3">
                    <a:alpha val="17000"/>
                    <a:lumMod val="95000"/>
                  </a:srgbClr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899A3E1C-A908-095E-DBC0-67CABE84B2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899" y="0"/>
            <a:ext cx="1070217" cy="1070217"/>
          </a:xfrm>
          <a:prstGeom prst="rect">
            <a:avLst/>
          </a:prstGeom>
        </xdr:spPr>
      </xdr:pic>
    </xdr:grpSp>
    <xdr:clientData/>
  </xdr:twoCellAnchor>
  <xdr:twoCellAnchor editAs="oneCell">
    <xdr:from>
      <xdr:col>12</xdr:col>
      <xdr:colOff>0</xdr:colOff>
      <xdr:row>0</xdr:row>
      <xdr:rowOff>0</xdr:rowOff>
    </xdr:from>
    <xdr:to>
      <xdr:col>16</xdr:col>
      <xdr:colOff>463670</xdr:colOff>
      <xdr:row>5</xdr:row>
      <xdr:rowOff>76200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DA592A1-1130-4B9D-8677-B0263CD1E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8642" y="0"/>
          <a:ext cx="4762500" cy="97478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2</xdr:col>
      <xdr:colOff>1264309</xdr:colOff>
      <xdr:row>13</xdr:row>
      <xdr:rowOff>161386</xdr:rowOff>
    </xdr:to>
    <xdr:sp macro="" textlink="">
      <xdr:nvSpPr>
        <xdr:cNvPr id="8" name="Rectangle 56">
          <a:extLst>
            <a:ext uri="{FF2B5EF4-FFF2-40B4-BE49-F238E27FC236}">
              <a16:creationId xmlns:a16="http://schemas.microsoft.com/office/drawing/2014/main" id="{BC67C723-6117-4817-ACC5-35BFF3241112}"/>
            </a:ext>
          </a:extLst>
        </xdr:cNvPr>
        <xdr:cNvSpPr/>
      </xdr:nvSpPr>
      <xdr:spPr>
        <a:xfrm rot="10800000">
          <a:off x="0" y="1976887"/>
          <a:ext cx="4053517" cy="520820"/>
        </a:xfrm>
        <a:prstGeom prst="rect">
          <a:avLst/>
        </a:prstGeom>
        <a:gradFill flip="none" rotWithShape="1">
          <a:gsLst>
            <a:gs pos="23000">
              <a:srgbClr val="09193C"/>
            </a:gs>
            <a:gs pos="100000">
              <a:srgbClr val="003CA3">
                <a:lumMod val="75000"/>
              </a:srgbClr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230038</xdr:colOff>
      <xdr:row>11</xdr:row>
      <xdr:rowOff>57509</xdr:rowOff>
    </xdr:from>
    <xdr:to>
      <xdr:col>2</xdr:col>
      <xdr:colOff>632603</xdr:colOff>
      <xdr:row>13</xdr:row>
      <xdr:rowOff>43851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F7F2FFC2-71B6-44B3-A10E-618FD07BC9C4}"/>
            </a:ext>
          </a:extLst>
        </xdr:cNvPr>
        <xdr:cNvSpPr txBox="1">
          <a:spLocks noChangeArrowheads="1"/>
        </xdr:cNvSpPr>
      </xdr:nvSpPr>
      <xdr:spPr bwMode="auto">
        <a:xfrm>
          <a:off x="230038" y="2034396"/>
          <a:ext cx="3191773" cy="345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Calibri"/>
              <a:cs typeface="Calibri"/>
            </a:rPr>
            <a:t>Corte: 30 Septiembre 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showGridLines="0" tabSelected="1" topLeftCell="I48" zoomScale="120" zoomScaleNormal="120" workbookViewId="0">
      <selection activeCell="R51" sqref="R51"/>
    </sheetView>
  </sheetViews>
  <sheetFormatPr baseColWidth="10" defaultColWidth="0" defaultRowHeight="14.3" zeroHeight="1" x14ac:dyDescent="0.25"/>
  <cols>
    <col min="1" max="1" width="13.5" customWidth="1"/>
    <col min="2" max="2" width="26.875" customWidth="1"/>
    <col min="3" max="3" width="21.625" customWidth="1"/>
    <col min="4" max="4" width="9.625" customWidth="1"/>
    <col min="5" max="5" width="8.125" customWidth="1"/>
    <col min="6" max="6" width="9.625" customWidth="1"/>
    <col min="7" max="7" width="27.625" customWidth="1"/>
    <col min="8" max="8" width="16.125" bestFit="1" customWidth="1"/>
    <col min="9" max="9" width="15.875" bestFit="1" customWidth="1"/>
    <col min="10" max="10" width="15" bestFit="1" customWidth="1"/>
    <col min="11" max="11" width="16.125" bestFit="1" customWidth="1"/>
    <col min="12" max="12" width="15.625" bestFit="1" customWidth="1"/>
    <col min="13" max="13" width="16.125" bestFit="1" customWidth="1"/>
    <col min="14" max="14" width="15.625" bestFit="1" customWidth="1"/>
    <col min="15" max="15" width="16.125" bestFit="1" customWidth="1"/>
    <col min="16" max="16" width="14.375" customWidth="1"/>
    <col min="17" max="17" width="16" bestFit="1" customWidth="1"/>
    <col min="18" max="18" width="11.25" customWidth="1"/>
    <col min="19" max="19" width="14.875" bestFit="1" customWidth="1"/>
    <col min="20" max="20" width="10.625" customWidth="1"/>
    <col min="21" max="21" width="6.5" customWidth="1"/>
    <col min="22" max="16384" width="11" hidden="1"/>
  </cols>
  <sheetData>
    <row r="1" spans="1:17" ht="14.3" customHeight="1" x14ac:dyDescent="0.25"/>
    <row r="2" spans="1:17" ht="14.3" customHeight="1" x14ac:dyDescent="0.25"/>
    <row r="3" spans="1:17" ht="14.3" customHeight="1" x14ac:dyDescent="0.25"/>
    <row r="4" spans="1:17" ht="14.3" customHeight="1" x14ac:dyDescent="0.25"/>
    <row r="5" spans="1:17" ht="14.3" customHeight="1" x14ac:dyDescent="0.25"/>
    <row r="6" spans="1:17" ht="14.3" customHeight="1" x14ac:dyDescent="0.25"/>
    <row r="7" spans="1:17" ht="14.3" customHeight="1" x14ac:dyDescent="0.25"/>
    <row r="8" spans="1:17" ht="14.3" customHeight="1" x14ac:dyDescent="0.25"/>
    <row r="9" spans="1:17" ht="14.3" customHeight="1" x14ac:dyDescent="0.25"/>
    <row r="10" spans="1:17" ht="14.3" customHeight="1" x14ac:dyDescent="0.25"/>
    <row r="11" spans="1:17" ht="14.3" customHeight="1" x14ac:dyDescent="0.25">
      <c r="A11" s="3" t="s">
        <v>132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/>
    <row r="13" spans="1:17" x14ac:dyDescent="0.25"/>
    <row r="14" spans="1:17" x14ac:dyDescent="0.25"/>
    <row r="15" spans="1:17" x14ac:dyDescent="0.25"/>
    <row r="16" spans="1:17" x14ac:dyDescent="0.25"/>
    <row r="17" spans="1:20" ht="23.1" customHeight="1" x14ac:dyDescent="0.25">
      <c r="A17" s="4" t="s">
        <v>0</v>
      </c>
      <c r="B17" s="4" t="s">
        <v>1</v>
      </c>
      <c r="C17" s="4" t="s">
        <v>2</v>
      </c>
      <c r="D17" s="4" t="s">
        <v>3</v>
      </c>
      <c r="E17" s="4" t="s">
        <v>4</v>
      </c>
      <c r="F17" s="4" t="s">
        <v>5</v>
      </c>
      <c r="G17" s="4" t="s">
        <v>6</v>
      </c>
      <c r="H17" s="4" t="s">
        <v>7</v>
      </c>
      <c r="I17" s="4" t="s">
        <v>8</v>
      </c>
      <c r="J17" s="4" t="s">
        <v>9</v>
      </c>
      <c r="K17" s="4" t="s">
        <v>10</v>
      </c>
      <c r="L17" s="4" t="s">
        <v>11</v>
      </c>
      <c r="M17" s="4" t="s">
        <v>12</v>
      </c>
      <c r="N17" s="4" t="s">
        <v>13</v>
      </c>
      <c r="O17" s="4" t="s">
        <v>14</v>
      </c>
      <c r="P17" s="4" t="s">
        <v>129</v>
      </c>
      <c r="Q17" s="4" t="s">
        <v>15</v>
      </c>
      <c r="R17" s="4" t="s">
        <v>130</v>
      </c>
      <c r="S17" s="4" t="s">
        <v>16</v>
      </c>
      <c r="T17" s="4" t="s">
        <v>131</v>
      </c>
    </row>
    <row r="18" spans="1:20" ht="21.75" x14ac:dyDescent="0.25">
      <c r="A18" s="5" t="s">
        <v>17</v>
      </c>
      <c r="B18" s="6" t="s">
        <v>18</v>
      </c>
      <c r="C18" s="7" t="s">
        <v>19</v>
      </c>
      <c r="D18" s="5" t="s">
        <v>20</v>
      </c>
      <c r="E18" s="5" t="s">
        <v>21</v>
      </c>
      <c r="F18" s="5" t="s">
        <v>22</v>
      </c>
      <c r="G18" s="6" t="s">
        <v>23</v>
      </c>
      <c r="H18" s="8">
        <v>209444000000</v>
      </c>
      <c r="I18" s="8">
        <v>37014285679</v>
      </c>
      <c r="J18" s="8">
        <v>0</v>
      </c>
      <c r="K18" s="8">
        <v>246458285679</v>
      </c>
      <c r="L18" s="8">
        <v>0</v>
      </c>
      <c r="M18" s="8">
        <v>246458285679</v>
      </c>
      <c r="N18" s="8">
        <v>0</v>
      </c>
      <c r="O18" s="8">
        <v>154692849573</v>
      </c>
      <c r="P18" s="9">
        <f>+O18/K18</f>
        <v>0.6276634163335858</v>
      </c>
      <c r="Q18" s="8">
        <v>154590636034.64999</v>
      </c>
      <c r="R18" s="2">
        <f>+Q18/K18</f>
        <v>0.62724868676558443</v>
      </c>
      <c r="S18" s="1">
        <v>154562435169.64999</v>
      </c>
      <c r="T18" s="2">
        <f>+S18/K18</f>
        <v>0.62713426227008695</v>
      </c>
    </row>
    <row r="19" spans="1:20" ht="21.75" x14ac:dyDescent="0.25">
      <c r="A19" s="5" t="s">
        <v>17</v>
      </c>
      <c r="B19" s="6" t="s">
        <v>18</v>
      </c>
      <c r="C19" s="7" t="s">
        <v>24</v>
      </c>
      <c r="D19" s="5" t="s">
        <v>20</v>
      </c>
      <c r="E19" s="5" t="s">
        <v>21</v>
      </c>
      <c r="F19" s="5" t="s">
        <v>22</v>
      </c>
      <c r="G19" s="6" t="s">
        <v>25</v>
      </c>
      <c r="H19" s="8">
        <v>92142000000</v>
      </c>
      <c r="I19" s="8">
        <v>24148782673</v>
      </c>
      <c r="J19" s="8">
        <v>0</v>
      </c>
      <c r="K19" s="8">
        <v>116290782673</v>
      </c>
      <c r="L19" s="8">
        <v>0</v>
      </c>
      <c r="M19" s="8">
        <v>116290782673</v>
      </c>
      <c r="N19" s="8">
        <v>0</v>
      </c>
      <c r="O19" s="8">
        <v>68211287479</v>
      </c>
      <c r="P19" s="9">
        <f t="shared" ref="P19:P74" si="0">+O19/K19</f>
        <v>0.58655798775389156</v>
      </c>
      <c r="Q19" s="8">
        <v>68209820279</v>
      </c>
      <c r="R19" s="2">
        <f t="shared" ref="R19:R74" si="1">+Q19/K19</f>
        <v>0.58654537110477911</v>
      </c>
      <c r="S19" s="1">
        <v>68209820279</v>
      </c>
      <c r="T19" s="2">
        <f t="shared" ref="T19:T74" si="2">+S19/K19</f>
        <v>0.58654537110477911</v>
      </c>
    </row>
    <row r="20" spans="1:20" ht="32.6" x14ac:dyDescent="0.25">
      <c r="A20" s="5" t="s">
        <v>17</v>
      </c>
      <c r="B20" s="6" t="s">
        <v>18</v>
      </c>
      <c r="C20" s="7" t="s">
        <v>26</v>
      </c>
      <c r="D20" s="5" t="s">
        <v>20</v>
      </c>
      <c r="E20" s="5" t="s">
        <v>21</v>
      </c>
      <c r="F20" s="5" t="s">
        <v>22</v>
      </c>
      <c r="G20" s="6" t="s">
        <v>27</v>
      </c>
      <c r="H20" s="8">
        <v>56914000000</v>
      </c>
      <c r="I20" s="8">
        <v>22013398041</v>
      </c>
      <c r="J20" s="8">
        <v>0</v>
      </c>
      <c r="K20" s="8">
        <v>78927398041</v>
      </c>
      <c r="L20" s="8">
        <v>0</v>
      </c>
      <c r="M20" s="8">
        <v>78695398041</v>
      </c>
      <c r="N20" s="8">
        <v>232000000</v>
      </c>
      <c r="O20" s="8">
        <v>54170086819</v>
      </c>
      <c r="P20" s="9">
        <f t="shared" si="0"/>
        <v>0.68632804531147151</v>
      </c>
      <c r="Q20" s="8">
        <v>54127573686.650002</v>
      </c>
      <c r="R20" s="2">
        <f t="shared" si="1"/>
        <v>0.68578940938269162</v>
      </c>
      <c r="S20" s="1">
        <v>54117424175.650002</v>
      </c>
      <c r="T20" s="2">
        <f t="shared" si="2"/>
        <v>0.68566081638137755</v>
      </c>
    </row>
    <row r="21" spans="1:20" ht="32.6" x14ac:dyDescent="0.25">
      <c r="A21" s="5" t="s">
        <v>17</v>
      </c>
      <c r="B21" s="6" t="s">
        <v>18</v>
      </c>
      <c r="C21" s="7" t="s">
        <v>28</v>
      </c>
      <c r="D21" s="5" t="s">
        <v>20</v>
      </c>
      <c r="E21" s="5" t="s">
        <v>21</v>
      </c>
      <c r="F21" s="5" t="s">
        <v>22</v>
      </c>
      <c r="G21" s="6" t="s">
        <v>29</v>
      </c>
      <c r="H21" s="8">
        <v>16235000000</v>
      </c>
      <c r="I21" s="8">
        <v>0</v>
      </c>
      <c r="J21" s="8">
        <v>16235000000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9">
        <v>0</v>
      </c>
      <c r="Q21" s="8">
        <v>0</v>
      </c>
      <c r="R21" s="2">
        <v>0</v>
      </c>
      <c r="S21" s="1">
        <v>0</v>
      </c>
      <c r="T21" s="2">
        <v>0</v>
      </c>
    </row>
    <row r="22" spans="1:20" ht="21.75" x14ac:dyDescent="0.25">
      <c r="A22" s="5" t="s">
        <v>17</v>
      </c>
      <c r="B22" s="6" t="s">
        <v>18</v>
      </c>
      <c r="C22" s="7" t="s">
        <v>30</v>
      </c>
      <c r="D22" s="5" t="s">
        <v>20</v>
      </c>
      <c r="E22" s="5" t="s">
        <v>21</v>
      </c>
      <c r="F22" s="5" t="s">
        <v>22</v>
      </c>
      <c r="G22" s="6" t="s">
        <v>31</v>
      </c>
      <c r="H22" s="8">
        <v>69812000000</v>
      </c>
      <c r="I22" s="8">
        <v>18136243866</v>
      </c>
      <c r="J22" s="8">
        <v>0</v>
      </c>
      <c r="K22" s="8">
        <v>87948243866</v>
      </c>
      <c r="L22" s="8">
        <v>0</v>
      </c>
      <c r="M22" s="8">
        <v>77032668350</v>
      </c>
      <c r="N22" s="8">
        <v>10915575516</v>
      </c>
      <c r="O22" s="8">
        <v>60341718402.519997</v>
      </c>
      <c r="P22" s="9">
        <f t="shared" si="0"/>
        <v>0.68610486975110097</v>
      </c>
      <c r="Q22" s="8">
        <v>45415613110.260002</v>
      </c>
      <c r="R22" s="2">
        <f t="shared" si="1"/>
        <v>0.51639022126986744</v>
      </c>
      <c r="S22" s="1">
        <v>44852048161.260002</v>
      </c>
      <c r="T22" s="2">
        <f t="shared" si="2"/>
        <v>0.50998230538403511</v>
      </c>
    </row>
    <row r="23" spans="1:20" ht="21.75" x14ac:dyDescent="0.25">
      <c r="A23" s="5" t="s">
        <v>17</v>
      </c>
      <c r="B23" s="6" t="s">
        <v>18</v>
      </c>
      <c r="C23" s="7" t="s">
        <v>32</v>
      </c>
      <c r="D23" s="5" t="s">
        <v>20</v>
      </c>
      <c r="E23" s="5" t="s">
        <v>21</v>
      </c>
      <c r="F23" s="5" t="s">
        <v>22</v>
      </c>
      <c r="G23" s="6" t="s">
        <v>33</v>
      </c>
      <c r="H23" s="8">
        <v>1007000000</v>
      </c>
      <c r="I23" s="8">
        <v>220000000</v>
      </c>
      <c r="J23" s="8">
        <v>0</v>
      </c>
      <c r="K23" s="8">
        <v>1227000000</v>
      </c>
      <c r="L23" s="8">
        <v>0</v>
      </c>
      <c r="M23" s="8">
        <v>1121400000</v>
      </c>
      <c r="N23" s="8">
        <v>105600000</v>
      </c>
      <c r="O23" s="8">
        <v>1121400000</v>
      </c>
      <c r="P23" s="9">
        <f t="shared" si="0"/>
        <v>0.91393643031784844</v>
      </c>
      <c r="Q23" s="8">
        <v>1006999963</v>
      </c>
      <c r="R23" s="2">
        <f t="shared" si="1"/>
        <v>0.8207008663406683</v>
      </c>
      <c r="S23" s="1">
        <v>1006999963</v>
      </c>
      <c r="T23" s="2">
        <f t="shared" si="2"/>
        <v>0.8207008663406683</v>
      </c>
    </row>
    <row r="24" spans="1:20" ht="32.6" x14ac:dyDescent="0.25">
      <c r="A24" s="5" t="s">
        <v>17</v>
      </c>
      <c r="B24" s="6" t="s">
        <v>18</v>
      </c>
      <c r="C24" s="7" t="s">
        <v>34</v>
      </c>
      <c r="D24" s="5" t="s">
        <v>20</v>
      </c>
      <c r="E24" s="5" t="s">
        <v>21</v>
      </c>
      <c r="F24" s="5" t="s">
        <v>22</v>
      </c>
      <c r="G24" s="6" t="s">
        <v>35</v>
      </c>
      <c r="H24" s="8">
        <v>97032000000</v>
      </c>
      <c r="I24" s="8">
        <v>0</v>
      </c>
      <c r="J24" s="8">
        <v>97032000000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9">
        <v>0</v>
      </c>
      <c r="Q24" s="8">
        <v>0</v>
      </c>
      <c r="R24" s="2">
        <v>0</v>
      </c>
      <c r="S24" s="1">
        <v>0</v>
      </c>
      <c r="T24" s="2">
        <v>0</v>
      </c>
    </row>
    <row r="25" spans="1:20" ht="21.75" x14ac:dyDescent="0.25">
      <c r="A25" s="5" t="s">
        <v>17</v>
      </c>
      <c r="B25" s="6" t="s">
        <v>18</v>
      </c>
      <c r="C25" s="7" t="s">
        <v>36</v>
      </c>
      <c r="D25" s="5" t="s">
        <v>20</v>
      </c>
      <c r="E25" s="5" t="s">
        <v>21</v>
      </c>
      <c r="F25" s="5" t="s">
        <v>22</v>
      </c>
      <c r="G25" s="6" t="s">
        <v>37</v>
      </c>
      <c r="H25" s="8">
        <v>262000000</v>
      </c>
      <c r="I25" s="8">
        <v>0</v>
      </c>
      <c r="J25" s="8">
        <v>0</v>
      </c>
      <c r="K25" s="8">
        <v>262000000</v>
      </c>
      <c r="L25" s="8">
        <v>0</v>
      </c>
      <c r="M25" s="8">
        <v>262000000</v>
      </c>
      <c r="N25" s="8">
        <v>0</v>
      </c>
      <c r="O25" s="8">
        <v>169778313</v>
      </c>
      <c r="P25" s="9">
        <f t="shared" si="0"/>
        <v>0.64800882824427486</v>
      </c>
      <c r="Q25" s="8">
        <v>169778313</v>
      </c>
      <c r="R25" s="2">
        <f t="shared" si="1"/>
        <v>0.64800882824427486</v>
      </c>
      <c r="S25" s="1">
        <v>169778313</v>
      </c>
      <c r="T25" s="2">
        <f t="shared" si="2"/>
        <v>0.64800882824427486</v>
      </c>
    </row>
    <row r="26" spans="1:20" ht="32.6" x14ac:dyDescent="0.25">
      <c r="A26" s="5" t="s">
        <v>17</v>
      </c>
      <c r="B26" s="6" t="s">
        <v>18</v>
      </c>
      <c r="C26" s="7" t="s">
        <v>38</v>
      </c>
      <c r="D26" s="5" t="s">
        <v>20</v>
      </c>
      <c r="E26" s="5" t="s">
        <v>21</v>
      </c>
      <c r="F26" s="5" t="s">
        <v>22</v>
      </c>
      <c r="G26" s="6" t="s">
        <v>39</v>
      </c>
      <c r="H26" s="8">
        <v>2007000000</v>
      </c>
      <c r="I26" s="8">
        <v>144294770</v>
      </c>
      <c r="J26" s="8">
        <v>0</v>
      </c>
      <c r="K26" s="8">
        <v>2151294770</v>
      </c>
      <c r="L26" s="8">
        <v>0</v>
      </c>
      <c r="M26" s="8">
        <v>2151294770</v>
      </c>
      <c r="N26" s="8">
        <v>0</v>
      </c>
      <c r="O26" s="8">
        <v>947934959</v>
      </c>
      <c r="P26" s="9">
        <f t="shared" si="0"/>
        <v>0.44063462256267188</v>
      </c>
      <c r="Q26" s="8">
        <v>625857162</v>
      </c>
      <c r="R26" s="2">
        <f t="shared" si="1"/>
        <v>0.29092115628580273</v>
      </c>
      <c r="S26" s="1">
        <v>625857162</v>
      </c>
      <c r="T26" s="2">
        <f t="shared" si="2"/>
        <v>0.29092115628580273</v>
      </c>
    </row>
    <row r="27" spans="1:20" ht="21.75" x14ac:dyDescent="0.25">
      <c r="A27" s="5" t="s">
        <v>17</v>
      </c>
      <c r="B27" s="6" t="s">
        <v>18</v>
      </c>
      <c r="C27" s="7" t="s">
        <v>40</v>
      </c>
      <c r="D27" s="5" t="s">
        <v>20</v>
      </c>
      <c r="E27" s="5" t="s">
        <v>21</v>
      </c>
      <c r="F27" s="5" t="s">
        <v>22</v>
      </c>
      <c r="G27" s="6" t="s">
        <v>41</v>
      </c>
      <c r="H27" s="8">
        <v>25185000000</v>
      </c>
      <c r="I27" s="8">
        <v>0</v>
      </c>
      <c r="J27" s="8">
        <v>0</v>
      </c>
      <c r="K27" s="8">
        <v>25185000000</v>
      </c>
      <c r="L27" s="8">
        <v>0</v>
      </c>
      <c r="M27" s="8">
        <v>4347835018</v>
      </c>
      <c r="N27" s="8">
        <v>20837164982</v>
      </c>
      <c r="O27" s="8">
        <v>4341520496</v>
      </c>
      <c r="P27" s="9">
        <f t="shared" si="0"/>
        <v>0.17238516958507047</v>
      </c>
      <c r="Q27" s="8">
        <v>4341520496</v>
      </c>
      <c r="R27" s="2">
        <f t="shared" si="1"/>
        <v>0.17238516958507047</v>
      </c>
      <c r="S27" s="1">
        <v>4340792396</v>
      </c>
      <c r="T27" s="2">
        <f t="shared" si="2"/>
        <v>0.1723562595195553</v>
      </c>
    </row>
    <row r="28" spans="1:20" ht="21.75" x14ac:dyDescent="0.25">
      <c r="A28" s="5" t="s">
        <v>17</v>
      </c>
      <c r="B28" s="6" t="s">
        <v>18</v>
      </c>
      <c r="C28" s="7" t="s">
        <v>42</v>
      </c>
      <c r="D28" s="5" t="s">
        <v>20</v>
      </c>
      <c r="E28" s="5" t="s">
        <v>21</v>
      </c>
      <c r="F28" s="5" t="s">
        <v>22</v>
      </c>
      <c r="G28" s="6" t="s">
        <v>43</v>
      </c>
      <c r="H28" s="8">
        <v>30798000000</v>
      </c>
      <c r="I28" s="8">
        <v>11589994971</v>
      </c>
      <c r="J28" s="8">
        <v>0</v>
      </c>
      <c r="K28" s="8">
        <v>42387994971</v>
      </c>
      <c r="L28" s="8">
        <v>0</v>
      </c>
      <c r="M28" s="8">
        <v>35881260185</v>
      </c>
      <c r="N28" s="8">
        <v>6506734786</v>
      </c>
      <c r="O28" s="8">
        <v>30821728736</v>
      </c>
      <c r="P28" s="9">
        <f t="shared" si="0"/>
        <v>0.72713344325644258</v>
      </c>
      <c r="Q28" s="8">
        <v>25049112952</v>
      </c>
      <c r="R28" s="2">
        <f t="shared" si="1"/>
        <v>0.59094828545529221</v>
      </c>
      <c r="S28" s="1">
        <v>25049112952</v>
      </c>
      <c r="T28" s="2">
        <f t="shared" si="2"/>
        <v>0.59094828545529221</v>
      </c>
    </row>
    <row r="29" spans="1:20" ht="21.75" x14ac:dyDescent="0.25">
      <c r="A29" s="5" t="s">
        <v>17</v>
      </c>
      <c r="B29" s="6" t="s">
        <v>18</v>
      </c>
      <c r="C29" s="7" t="s">
        <v>44</v>
      </c>
      <c r="D29" s="5" t="s">
        <v>20</v>
      </c>
      <c r="E29" s="5" t="s">
        <v>21</v>
      </c>
      <c r="F29" s="5" t="s">
        <v>22</v>
      </c>
      <c r="G29" s="6" t="s">
        <v>45</v>
      </c>
      <c r="H29" s="8">
        <v>172000000</v>
      </c>
      <c r="I29" s="8">
        <v>0</v>
      </c>
      <c r="J29" s="8">
        <v>0</v>
      </c>
      <c r="K29" s="8">
        <v>172000000</v>
      </c>
      <c r="L29" s="8">
        <v>0</v>
      </c>
      <c r="M29" s="8">
        <v>0</v>
      </c>
      <c r="N29" s="8">
        <v>172000000</v>
      </c>
      <c r="O29" s="8">
        <v>0</v>
      </c>
      <c r="P29" s="9">
        <f t="shared" si="0"/>
        <v>0</v>
      </c>
      <c r="Q29" s="8">
        <v>0</v>
      </c>
      <c r="R29" s="2">
        <f t="shared" si="1"/>
        <v>0</v>
      </c>
      <c r="S29" s="1">
        <v>0</v>
      </c>
      <c r="T29" s="2">
        <f t="shared" si="2"/>
        <v>0</v>
      </c>
    </row>
    <row r="30" spans="1:20" ht="21.75" x14ac:dyDescent="0.25">
      <c r="A30" s="5" t="s">
        <v>17</v>
      </c>
      <c r="B30" s="6" t="s">
        <v>18</v>
      </c>
      <c r="C30" s="7" t="s">
        <v>46</v>
      </c>
      <c r="D30" s="5" t="s">
        <v>20</v>
      </c>
      <c r="E30" s="5" t="s">
        <v>21</v>
      </c>
      <c r="F30" s="5" t="s">
        <v>22</v>
      </c>
      <c r="G30" s="6" t="s">
        <v>47</v>
      </c>
      <c r="H30" s="8">
        <v>4089000000</v>
      </c>
      <c r="I30" s="8">
        <v>0</v>
      </c>
      <c r="J30" s="8">
        <v>0</v>
      </c>
      <c r="K30" s="8">
        <v>4089000000</v>
      </c>
      <c r="L30" s="8">
        <v>0</v>
      </c>
      <c r="M30" s="8">
        <v>0</v>
      </c>
      <c r="N30" s="8">
        <v>4089000000</v>
      </c>
      <c r="O30" s="8">
        <v>0</v>
      </c>
      <c r="P30" s="9">
        <f t="shared" si="0"/>
        <v>0</v>
      </c>
      <c r="Q30" s="8">
        <v>0</v>
      </c>
      <c r="R30" s="2">
        <f t="shared" si="1"/>
        <v>0</v>
      </c>
      <c r="S30" s="1">
        <v>0</v>
      </c>
      <c r="T30" s="2">
        <f t="shared" si="2"/>
        <v>0</v>
      </c>
    </row>
    <row r="31" spans="1:20" ht="32.6" x14ac:dyDescent="0.25">
      <c r="A31" s="5" t="s">
        <v>17</v>
      </c>
      <c r="B31" s="6" t="s">
        <v>18</v>
      </c>
      <c r="C31" s="7" t="s">
        <v>48</v>
      </c>
      <c r="D31" s="5" t="s">
        <v>20</v>
      </c>
      <c r="E31" s="5" t="s">
        <v>21</v>
      </c>
      <c r="F31" s="5" t="s">
        <v>22</v>
      </c>
      <c r="G31" s="6" t="s">
        <v>49</v>
      </c>
      <c r="H31" s="8">
        <v>7000000</v>
      </c>
      <c r="I31" s="8">
        <v>0</v>
      </c>
      <c r="J31" s="8">
        <v>0</v>
      </c>
      <c r="K31" s="8">
        <v>7000000</v>
      </c>
      <c r="L31" s="8">
        <v>0</v>
      </c>
      <c r="M31" s="8">
        <v>7000000</v>
      </c>
      <c r="N31" s="8">
        <v>0</v>
      </c>
      <c r="O31" s="8">
        <v>7000000</v>
      </c>
      <c r="P31" s="9">
        <f t="shared" si="0"/>
        <v>1</v>
      </c>
      <c r="Q31" s="8">
        <v>7000000</v>
      </c>
      <c r="R31" s="2">
        <f t="shared" si="1"/>
        <v>1</v>
      </c>
      <c r="S31" s="1">
        <v>7000000</v>
      </c>
      <c r="T31" s="2">
        <f t="shared" si="2"/>
        <v>1</v>
      </c>
    </row>
    <row r="32" spans="1:20" ht="21.75" x14ac:dyDescent="0.25">
      <c r="A32" s="5" t="s">
        <v>17</v>
      </c>
      <c r="B32" s="6" t="s">
        <v>18</v>
      </c>
      <c r="C32" s="7" t="s">
        <v>50</v>
      </c>
      <c r="D32" s="5" t="s">
        <v>20</v>
      </c>
      <c r="E32" s="5" t="s">
        <v>21</v>
      </c>
      <c r="F32" s="5" t="s">
        <v>22</v>
      </c>
      <c r="G32" s="6" t="s">
        <v>51</v>
      </c>
      <c r="H32" s="8">
        <v>529000000</v>
      </c>
      <c r="I32" s="8">
        <v>0</v>
      </c>
      <c r="J32" s="8">
        <v>0</v>
      </c>
      <c r="K32" s="8">
        <v>529000000</v>
      </c>
      <c r="L32" s="8">
        <v>0</v>
      </c>
      <c r="M32" s="8">
        <v>13409800</v>
      </c>
      <c r="N32" s="8">
        <v>515590200</v>
      </c>
      <c r="O32" s="8">
        <v>13409800</v>
      </c>
      <c r="P32" s="9">
        <f t="shared" si="0"/>
        <v>2.5349338374291115E-2</v>
      </c>
      <c r="Q32" s="8">
        <v>13409800</v>
      </c>
      <c r="R32" s="2">
        <f t="shared" si="1"/>
        <v>2.5349338374291115E-2</v>
      </c>
      <c r="S32" s="1">
        <v>13409800</v>
      </c>
      <c r="T32" s="2">
        <f t="shared" si="2"/>
        <v>2.5349338374291115E-2</v>
      </c>
    </row>
    <row r="33" spans="1:20" ht="23.1" customHeight="1" x14ac:dyDescent="0.25">
      <c r="A33" s="10"/>
      <c r="B33" s="10"/>
      <c r="C33" s="10"/>
      <c r="D33" s="10"/>
      <c r="E33" s="10"/>
      <c r="F33" s="10"/>
      <c r="G33" s="10" t="s">
        <v>133</v>
      </c>
      <c r="H33" s="11">
        <f>SUM(H18:H32)</f>
        <v>605635000000</v>
      </c>
      <c r="I33" s="11">
        <f t="shared" ref="I33:S33" si="3">SUM(I18:I32)</f>
        <v>113267000000</v>
      </c>
      <c r="J33" s="11">
        <f t="shared" si="3"/>
        <v>113267000000</v>
      </c>
      <c r="K33" s="11">
        <f t="shared" si="3"/>
        <v>605635000000</v>
      </c>
      <c r="L33" s="11">
        <f t="shared" si="3"/>
        <v>0</v>
      </c>
      <c r="M33" s="11">
        <f t="shared" si="3"/>
        <v>562261334516</v>
      </c>
      <c r="N33" s="11">
        <f t="shared" si="3"/>
        <v>43373665484</v>
      </c>
      <c r="O33" s="11">
        <f t="shared" si="3"/>
        <v>374838714577.52002</v>
      </c>
      <c r="P33" s="12">
        <f>+O33/K33</f>
        <v>0.61891851457977165</v>
      </c>
      <c r="Q33" s="11">
        <f t="shared" si="3"/>
        <v>353557321796.56</v>
      </c>
      <c r="R33" s="12">
        <f>+Q33/K33</f>
        <v>0.58377954014639177</v>
      </c>
      <c r="S33" s="11">
        <f t="shared" si="3"/>
        <v>352954678371.56</v>
      </c>
      <c r="T33" s="12">
        <f>+S33/K33</f>
        <v>0.58278447971395309</v>
      </c>
    </row>
    <row r="34" spans="1:20" ht="21.75" x14ac:dyDescent="0.25">
      <c r="A34" s="5" t="s">
        <v>17</v>
      </c>
      <c r="B34" s="6" t="s">
        <v>18</v>
      </c>
      <c r="C34" s="7" t="s">
        <v>52</v>
      </c>
      <c r="D34" s="5" t="s">
        <v>20</v>
      </c>
      <c r="E34" s="5" t="s">
        <v>21</v>
      </c>
      <c r="F34" s="5" t="s">
        <v>22</v>
      </c>
      <c r="G34" s="6" t="s">
        <v>53</v>
      </c>
      <c r="H34" s="8">
        <v>1409000000</v>
      </c>
      <c r="I34" s="8">
        <v>0</v>
      </c>
      <c r="J34" s="8">
        <v>0</v>
      </c>
      <c r="K34" s="8">
        <v>1409000000</v>
      </c>
      <c r="L34" s="8">
        <v>0</v>
      </c>
      <c r="M34" s="8">
        <v>1409000000</v>
      </c>
      <c r="N34" s="8">
        <v>0</v>
      </c>
      <c r="O34" s="8">
        <v>1409000000</v>
      </c>
      <c r="P34" s="9">
        <f t="shared" si="0"/>
        <v>1</v>
      </c>
      <c r="Q34" s="8">
        <v>1397355262.53</v>
      </c>
      <c r="R34" s="2">
        <f t="shared" si="1"/>
        <v>0.99173545956706888</v>
      </c>
      <c r="S34" s="1">
        <v>1397355262.53</v>
      </c>
      <c r="T34" s="2">
        <f t="shared" si="2"/>
        <v>0.99173545956706888</v>
      </c>
    </row>
    <row r="35" spans="1:20" ht="21.75" x14ac:dyDescent="0.25">
      <c r="A35" s="5" t="s">
        <v>17</v>
      </c>
      <c r="B35" s="6" t="s">
        <v>18</v>
      </c>
      <c r="C35" s="7" t="s">
        <v>54</v>
      </c>
      <c r="D35" s="5" t="s">
        <v>20</v>
      </c>
      <c r="E35" s="5" t="s">
        <v>21</v>
      </c>
      <c r="F35" s="5" t="s">
        <v>22</v>
      </c>
      <c r="G35" s="6" t="s">
        <v>55</v>
      </c>
      <c r="H35" s="8">
        <v>1692000000</v>
      </c>
      <c r="I35" s="8">
        <v>0</v>
      </c>
      <c r="J35" s="8">
        <v>0</v>
      </c>
      <c r="K35" s="8">
        <v>1692000000</v>
      </c>
      <c r="L35" s="8">
        <v>0</v>
      </c>
      <c r="M35" s="8">
        <v>0</v>
      </c>
      <c r="N35" s="8">
        <v>1692000000</v>
      </c>
      <c r="O35" s="8">
        <v>0</v>
      </c>
      <c r="P35" s="9">
        <f t="shared" si="0"/>
        <v>0</v>
      </c>
      <c r="Q35" s="8">
        <v>0</v>
      </c>
      <c r="R35" s="2">
        <f t="shared" si="1"/>
        <v>0</v>
      </c>
      <c r="S35" s="1">
        <v>0</v>
      </c>
      <c r="T35" s="2">
        <f t="shared" si="2"/>
        <v>0</v>
      </c>
    </row>
    <row r="36" spans="1:20" ht="25.3" customHeight="1" x14ac:dyDescent="0.25">
      <c r="A36" s="13"/>
      <c r="B36" s="13"/>
      <c r="C36" s="13"/>
      <c r="D36" s="13"/>
      <c r="E36" s="13"/>
      <c r="F36" s="13"/>
      <c r="G36" s="13" t="s">
        <v>134</v>
      </c>
      <c r="H36" s="14">
        <f>+H34+H35</f>
        <v>3101000000</v>
      </c>
      <c r="I36" s="14">
        <f t="shared" ref="I36:T36" si="4">+I34+I35</f>
        <v>0</v>
      </c>
      <c r="J36" s="14">
        <f t="shared" si="4"/>
        <v>0</v>
      </c>
      <c r="K36" s="14">
        <f t="shared" si="4"/>
        <v>3101000000</v>
      </c>
      <c r="L36" s="14">
        <f t="shared" si="4"/>
        <v>0</v>
      </c>
      <c r="M36" s="14">
        <f t="shared" si="4"/>
        <v>1409000000</v>
      </c>
      <c r="N36" s="14">
        <f t="shared" si="4"/>
        <v>1692000000</v>
      </c>
      <c r="O36" s="14">
        <f t="shared" si="4"/>
        <v>1409000000</v>
      </c>
      <c r="P36" s="15">
        <f t="shared" si="4"/>
        <v>1</v>
      </c>
      <c r="Q36" s="14">
        <f t="shared" si="4"/>
        <v>1397355262.53</v>
      </c>
      <c r="R36" s="16">
        <f t="shared" si="4"/>
        <v>0.99173545956706888</v>
      </c>
      <c r="S36" s="14">
        <f t="shared" si="4"/>
        <v>1397355262.53</v>
      </c>
      <c r="T36" s="16">
        <f t="shared" si="4"/>
        <v>0.99173545956706888</v>
      </c>
    </row>
    <row r="37" spans="1:20" ht="32.6" x14ac:dyDescent="0.25">
      <c r="A37" s="5" t="s">
        <v>17</v>
      </c>
      <c r="B37" s="6" t="s">
        <v>18</v>
      </c>
      <c r="C37" s="7" t="s">
        <v>56</v>
      </c>
      <c r="D37" s="5" t="s">
        <v>20</v>
      </c>
      <c r="E37" s="5" t="s">
        <v>21</v>
      </c>
      <c r="F37" s="5" t="s">
        <v>22</v>
      </c>
      <c r="G37" s="6" t="s">
        <v>57</v>
      </c>
      <c r="H37" s="8">
        <v>106454900290</v>
      </c>
      <c r="I37" s="8">
        <v>0</v>
      </c>
      <c r="J37" s="8">
        <v>7043174328</v>
      </c>
      <c r="K37" s="8">
        <v>99411725962</v>
      </c>
      <c r="L37" s="8">
        <v>0</v>
      </c>
      <c r="M37" s="8">
        <v>98277665858.529999</v>
      </c>
      <c r="N37" s="8">
        <v>1134060103.47</v>
      </c>
      <c r="O37" s="8">
        <v>95393115265.089996</v>
      </c>
      <c r="P37" s="9">
        <f t="shared" si="0"/>
        <v>0.95957608966123265</v>
      </c>
      <c r="Q37" s="8">
        <v>27890395740.700001</v>
      </c>
      <c r="R37" s="2">
        <f t="shared" si="1"/>
        <v>0.28055438602244032</v>
      </c>
      <c r="S37" s="1">
        <v>23631816898.700001</v>
      </c>
      <c r="T37" s="2">
        <f t="shared" si="2"/>
        <v>0.23771659399348152</v>
      </c>
    </row>
    <row r="38" spans="1:20" ht="65.25" x14ac:dyDescent="0.25">
      <c r="A38" s="5" t="s">
        <v>17</v>
      </c>
      <c r="B38" s="6" t="s">
        <v>18</v>
      </c>
      <c r="C38" s="7" t="s">
        <v>58</v>
      </c>
      <c r="D38" s="5" t="s">
        <v>20</v>
      </c>
      <c r="E38" s="5" t="s">
        <v>21</v>
      </c>
      <c r="F38" s="5" t="s">
        <v>22</v>
      </c>
      <c r="G38" s="6" t="s">
        <v>59</v>
      </c>
      <c r="H38" s="8">
        <v>3632011066</v>
      </c>
      <c r="I38" s="8">
        <v>0</v>
      </c>
      <c r="J38" s="8">
        <v>616877888</v>
      </c>
      <c r="K38" s="8">
        <v>3015133178</v>
      </c>
      <c r="L38" s="8">
        <v>0</v>
      </c>
      <c r="M38" s="8">
        <v>2748453402</v>
      </c>
      <c r="N38" s="8">
        <v>266679776</v>
      </c>
      <c r="O38" s="8">
        <v>2580091505</v>
      </c>
      <c r="P38" s="9">
        <f t="shared" si="0"/>
        <v>0.85571394452016469</v>
      </c>
      <c r="Q38" s="8">
        <v>846630469.32000005</v>
      </c>
      <c r="R38" s="2">
        <f t="shared" si="1"/>
        <v>0.28079372264464536</v>
      </c>
      <c r="S38" s="1">
        <v>846630469.32000005</v>
      </c>
      <c r="T38" s="2">
        <f t="shared" si="2"/>
        <v>0.28079372264464536</v>
      </c>
    </row>
    <row r="39" spans="1:20" ht="65.25" x14ac:dyDescent="0.25">
      <c r="A39" s="5" t="s">
        <v>17</v>
      </c>
      <c r="B39" s="6" t="s">
        <v>18</v>
      </c>
      <c r="C39" s="7" t="s">
        <v>60</v>
      </c>
      <c r="D39" s="5" t="s">
        <v>20</v>
      </c>
      <c r="E39" s="5" t="s">
        <v>21</v>
      </c>
      <c r="F39" s="5" t="s">
        <v>22</v>
      </c>
      <c r="G39" s="6" t="s">
        <v>61</v>
      </c>
      <c r="H39" s="8">
        <v>3832223808</v>
      </c>
      <c r="I39" s="8">
        <v>0</v>
      </c>
      <c r="J39" s="8">
        <v>3000000000</v>
      </c>
      <c r="K39" s="8">
        <v>832223808</v>
      </c>
      <c r="L39" s="8">
        <v>0</v>
      </c>
      <c r="M39" s="8">
        <v>791397664</v>
      </c>
      <c r="N39" s="8">
        <v>40826144</v>
      </c>
      <c r="O39" s="8">
        <v>705313910</v>
      </c>
      <c r="P39" s="9">
        <f t="shared" si="0"/>
        <v>0.84750508603570252</v>
      </c>
      <c r="Q39" s="8">
        <v>286662668</v>
      </c>
      <c r="R39" s="2">
        <f t="shared" si="1"/>
        <v>0.3444538178845275</v>
      </c>
      <c r="S39" s="1">
        <v>286662668</v>
      </c>
      <c r="T39" s="2">
        <f t="shared" si="2"/>
        <v>0.3444538178845275</v>
      </c>
    </row>
    <row r="40" spans="1:20" ht="54.35" x14ac:dyDescent="0.25">
      <c r="A40" s="5" t="s">
        <v>17</v>
      </c>
      <c r="B40" s="6" t="s">
        <v>18</v>
      </c>
      <c r="C40" s="7" t="s">
        <v>62</v>
      </c>
      <c r="D40" s="5" t="s">
        <v>20</v>
      </c>
      <c r="E40" s="5" t="s">
        <v>21</v>
      </c>
      <c r="F40" s="5" t="s">
        <v>22</v>
      </c>
      <c r="G40" s="6" t="s">
        <v>63</v>
      </c>
      <c r="H40" s="8">
        <v>14944415368</v>
      </c>
      <c r="I40" s="8">
        <v>5692993332</v>
      </c>
      <c r="J40" s="8">
        <v>0</v>
      </c>
      <c r="K40" s="8">
        <v>20637408700</v>
      </c>
      <c r="L40" s="8">
        <v>0</v>
      </c>
      <c r="M40" s="8">
        <v>14592080644.5</v>
      </c>
      <c r="N40" s="8">
        <v>6045328055.5</v>
      </c>
      <c r="O40" s="8">
        <v>14488868985.5</v>
      </c>
      <c r="P40" s="9">
        <f t="shared" si="0"/>
        <v>0.7020682294042081</v>
      </c>
      <c r="Q40" s="8">
        <v>8590789665.7399998</v>
      </c>
      <c r="R40" s="2">
        <f t="shared" si="1"/>
        <v>0.41627269152933916</v>
      </c>
      <c r="S40" s="1">
        <v>8590789665.7399998</v>
      </c>
      <c r="T40" s="2">
        <f t="shared" si="2"/>
        <v>0.41627269152933916</v>
      </c>
    </row>
    <row r="41" spans="1:20" ht="54.35" x14ac:dyDescent="0.25">
      <c r="A41" s="5" t="s">
        <v>17</v>
      </c>
      <c r="B41" s="6" t="s">
        <v>18</v>
      </c>
      <c r="C41" s="7" t="s">
        <v>64</v>
      </c>
      <c r="D41" s="5" t="s">
        <v>20</v>
      </c>
      <c r="E41" s="5" t="s">
        <v>21</v>
      </c>
      <c r="F41" s="5" t="s">
        <v>22</v>
      </c>
      <c r="G41" s="6" t="s">
        <v>65</v>
      </c>
      <c r="H41" s="8">
        <v>3741000000</v>
      </c>
      <c r="I41" s="8">
        <v>0</v>
      </c>
      <c r="J41" s="8">
        <v>501729064</v>
      </c>
      <c r="K41" s="8">
        <v>3239270936</v>
      </c>
      <c r="L41" s="8">
        <v>0</v>
      </c>
      <c r="M41" s="8">
        <v>2103612576</v>
      </c>
      <c r="N41" s="8">
        <v>1135658360</v>
      </c>
      <c r="O41" s="8">
        <v>1995623313</v>
      </c>
      <c r="P41" s="9">
        <f t="shared" si="0"/>
        <v>0.61607174960927691</v>
      </c>
      <c r="Q41" s="8">
        <v>698858838</v>
      </c>
      <c r="R41" s="2">
        <f t="shared" si="1"/>
        <v>0.21574571927070196</v>
      </c>
      <c r="S41" s="1">
        <v>698858838</v>
      </c>
      <c r="T41" s="2">
        <f t="shared" si="2"/>
        <v>0.21574571927070196</v>
      </c>
    </row>
    <row r="42" spans="1:20" ht="65.25" x14ac:dyDescent="0.25">
      <c r="A42" s="5" t="s">
        <v>17</v>
      </c>
      <c r="B42" s="6" t="s">
        <v>18</v>
      </c>
      <c r="C42" s="7" t="s">
        <v>66</v>
      </c>
      <c r="D42" s="5" t="s">
        <v>20</v>
      </c>
      <c r="E42" s="5" t="s">
        <v>21</v>
      </c>
      <c r="F42" s="5" t="s">
        <v>22</v>
      </c>
      <c r="G42" s="6" t="s">
        <v>67</v>
      </c>
      <c r="H42" s="8">
        <v>3940431461</v>
      </c>
      <c r="I42" s="8">
        <v>0</v>
      </c>
      <c r="J42" s="8">
        <v>94853216</v>
      </c>
      <c r="K42" s="8">
        <v>3845578245</v>
      </c>
      <c r="L42" s="8">
        <v>0</v>
      </c>
      <c r="M42" s="8">
        <v>3220038436</v>
      </c>
      <c r="N42" s="8">
        <v>625539809</v>
      </c>
      <c r="O42" s="8">
        <v>3060042972</v>
      </c>
      <c r="P42" s="9">
        <f t="shared" si="0"/>
        <v>0.79573025876632497</v>
      </c>
      <c r="Q42" s="8">
        <v>1315908876</v>
      </c>
      <c r="R42" s="2">
        <f t="shared" si="1"/>
        <v>0.34218751827789168</v>
      </c>
      <c r="S42" s="1">
        <v>1315908876</v>
      </c>
      <c r="T42" s="2">
        <f t="shared" si="2"/>
        <v>0.34218751827789168</v>
      </c>
    </row>
    <row r="43" spans="1:20" ht="54.35" x14ac:dyDescent="0.25">
      <c r="A43" s="5" t="s">
        <v>17</v>
      </c>
      <c r="B43" s="6" t="s">
        <v>18</v>
      </c>
      <c r="C43" s="7" t="s">
        <v>68</v>
      </c>
      <c r="D43" s="5" t="s">
        <v>20</v>
      </c>
      <c r="E43" s="5" t="s">
        <v>21</v>
      </c>
      <c r="F43" s="5" t="s">
        <v>22</v>
      </c>
      <c r="G43" s="6" t="s">
        <v>69</v>
      </c>
      <c r="H43" s="8">
        <v>24120262441</v>
      </c>
      <c r="I43" s="8">
        <v>0</v>
      </c>
      <c r="J43" s="8">
        <v>59900610</v>
      </c>
      <c r="K43" s="8">
        <v>24060361831</v>
      </c>
      <c r="L43" s="8">
        <v>0</v>
      </c>
      <c r="M43" s="8">
        <v>23670084946.900002</v>
      </c>
      <c r="N43" s="8">
        <v>390276884.10000002</v>
      </c>
      <c r="O43" s="8">
        <v>23401490842.900002</v>
      </c>
      <c r="P43" s="9">
        <f t="shared" si="0"/>
        <v>0.972615915224887</v>
      </c>
      <c r="Q43" s="8">
        <v>12975289944.74</v>
      </c>
      <c r="R43" s="2">
        <f t="shared" si="1"/>
        <v>0.53928074880496168</v>
      </c>
      <c r="S43" s="1">
        <v>12975289944.74</v>
      </c>
      <c r="T43" s="2">
        <f t="shared" si="2"/>
        <v>0.53928074880496168</v>
      </c>
    </row>
    <row r="44" spans="1:20" ht="54.35" x14ac:dyDescent="0.25">
      <c r="A44" s="5" t="s">
        <v>17</v>
      </c>
      <c r="B44" s="6" t="s">
        <v>18</v>
      </c>
      <c r="C44" s="7" t="s">
        <v>70</v>
      </c>
      <c r="D44" s="5" t="s">
        <v>20</v>
      </c>
      <c r="E44" s="5" t="s">
        <v>21</v>
      </c>
      <c r="F44" s="5" t="s">
        <v>22</v>
      </c>
      <c r="G44" s="6" t="s">
        <v>71</v>
      </c>
      <c r="H44" s="8">
        <v>4966712231</v>
      </c>
      <c r="I44" s="8">
        <v>0</v>
      </c>
      <c r="J44" s="8">
        <v>1323807033</v>
      </c>
      <c r="K44" s="8">
        <v>3642905198</v>
      </c>
      <c r="L44" s="8">
        <v>0</v>
      </c>
      <c r="M44" s="8">
        <v>3534784208.0799999</v>
      </c>
      <c r="N44" s="8">
        <v>108120989.92</v>
      </c>
      <c r="O44" s="8">
        <v>3406571615.0799999</v>
      </c>
      <c r="P44" s="9">
        <f t="shared" si="0"/>
        <v>0.93512497029849961</v>
      </c>
      <c r="Q44" s="8">
        <v>1789724766.78</v>
      </c>
      <c r="R44" s="2">
        <f t="shared" si="1"/>
        <v>0.49129051389055661</v>
      </c>
      <c r="S44" s="1">
        <v>1789724766.78</v>
      </c>
      <c r="T44" s="2">
        <f t="shared" si="2"/>
        <v>0.49129051389055661</v>
      </c>
    </row>
    <row r="45" spans="1:20" ht="65.25" x14ac:dyDescent="0.25">
      <c r="A45" s="5" t="s">
        <v>17</v>
      </c>
      <c r="B45" s="6" t="s">
        <v>18</v>
      </c>
      <c r="C45" s="7" t="s">
        <v>72</v>
      </c>
      <c r="D45" s="5" t="s">
        <v>20</v>
      </c>
      <c r="E45" s="5" t="s">
        <v>21</v>
      </c>
      <c r="F45" s="5" t="s">
        <v>22</v>
      </c>
      <c r="G45" s="6" t="s">
        <v>73</v>
      </c>
      <c r="H45" s="8">
        <v>28439632697</v>
      </c>
      <c r="I45" s="8">
        <v>6354369507</v>
      </c>
      <c r="J45" s="8">
        <v>0</v>
      </c>
      <c r="K45" s="8">
        <v>34794002204</v>
      </c>
      <c r="L45" s="8">
        <v>0</v>
      </c>
      <c r="M45" s="8">
        <v>32724282937</v>
      </c>
      <c r="N45" s="8">
        <v>2069719267</v>
      </c>
      <c r="O45" s="8">
        <v>31103539063</v>
      </c>
      <c r="P45" s="9">
        <f t="shared" si="0"/>
        <v>0.89393392805568839</v>
      </c>
      <c r="Q45" s="8">
        <v>13413287687.450001</v>
      </c>
      <c r="R45" s="2">
        <f t="shared" si="1"/>
        <v>0.38550574345563438</v>
      </c>
      <c r="S45" s="1">
        <v>13413287687.450001</v>
      </c>
      <c r="T45" s="2">
        <f t="shared" si="2"/>
        <v>0.38550574345563438</v>
      </c>
    </row>
    <row r="46" spans="1:20" ht="54.35" x14ac:dyDescent="0.25">
      <c r="A46" s="5" t="s">
        <v>17</v>
      </c>
      <c r="B46" s="6" t="s">
        <v>18</v>
      </c>
      <c r="C46" s="7" t="s">
        <v>74</v>
      </c>
      <c r="D46" s="5" t="s">
        <v>20</v>
      </c>
      <c r="E46" s="5" t="s">
        <v>21</v>
      </c>
      <c r="F46" s="5" t="s">
        <v>22</v>
      </c>
      <c r="G46" s="6" t="s">
        <v>75</v>
      </c>
      <c r="H46" s="8">
        <v>5048752522</v>
      </c>
      <c r="I46" s="8">
        <v>0</v>
      </c>
      <c r="J46" s="8">
        <v>299950844</v>
      </c>
      <c r="K46" s="8">
        <v>4748801678</v>
      </c>
      <c r="L46" s="8">
        <v>0</v>
      </c>
      <c r="M46" s="8">
        <v>4508528993.8000002</v>
      </c>
      <c r="N46" s="8">
        <v>240272684.19999999</v>
      </c>
      <c r="O46" s="8">
        <v>3980521699.8000002</v>
      </c>
      <c r="P46" s="9">
        <f t="shared" si="0"/>
        <v>0.83821603210779527</v>
      </c>
      <c r="Q46" s="8">
        <v>2302501566.8000002</v>
      </c>
      <c r="R46" s="2">
        <f t="shared" si="1"/>
        <v>0.48485949149380336</v>
      </c>
      <c r="S46" s="1">
        <v>2302501566.8000002</v>
      </c>
      <c r="T46" s="2">
        <f t="shared" si="2"/>
        <v>0.48485949149380336</v>
      </c>
    </row>
    <row r="47" spans="1:20" ht="54.35" x14ac:dyDescent="0.25">
      <c r="A47" s="5" t="s">
        <v>17</v>
      </c>
      <c r="B47" s="6" t="s">
        <v>18</v>
      </c>
      <c r="C47" s="7" t="s">
        <v>76</v>
      </c>
      <c r="D47" s="5" t="s">
        <v>20</v>
      </c>
      <c r="E47" s="5" t="s">
        <v>21</v>
      </c>
      <c r="F47" s="5" t="s">
        <v>22</v>
      </c>
      <c r="G47" s="6" t="s">
        <v>77</v>
      </c>
      <c r="H47" s="8">
        <v>5122468897</v>
      </c>
      <c r="I47" s="8">
        <v>0</v>
      </c>
      <c r="J47" s="8">
        <v>770949940</v>
      </c>
      <c r="K47" s="8">
        <v>4351518957</v>
      </c>
      <c r="L47" s="8">
        <v>0</v>
      </c>
      <c r="M47" s="8">
        <v>4349027515.3999996</v>
      </c>
      <c r="N47" s="8">
        <v>2491441.6</v>
      </c>
      <c r="O47" s="8">
        <v>3820213568.4000001</v>
      </c>
      <c r="P47" s="9">
        <f t="shared" si="0"/>
        <v>0.87790346454878154</v>
      </c>
      <c r="Q47" s="8">
        <v>1716203101.78</v>
      </c>
      <c r="R47" s="2">
        <f t="shared" si="1"/>
        <v>0.39439173280384265</v>
      </c>
      <c r="S47" s="1">
        <v>1716203101.78</v>
      </c>
      <c r="T47" s="2">
        <f t="shared" si="2"/>
        <v>0.39439173280384265</v>
      </c>
    </row>
    <row r="48" spans="1:20" ht="54.35" x14ac:dyDescent="0.25">
      <c r="A48" s="5" t="s">
        <v>17</v>
      </c>
      <c r="B48" s="6" t="s">
        <v>18</v>
      </c>
      <c r="C48" s="7" t="s">
        <v>78</v>
      </c>
      <c r="D48" s="5" t="s">
        <v>20</v>
      </c>
      <c r="E48" s="5" t="s">
        <v>21</v>
      </c>
      <c r="F48" s="5" t="s">
        <v>22</v>
      </c>
      <c r="G48" s="6" t="s">
        <v>79</v>
      </c>
      <c r="H48" s="8">
        <v>6273293206</v>
      </c>
      <c r="I48" s="8">
        <v>0</v>
      </c>
      <c r="J48" s="8">
        <v>2122383900</v>
      </c>
      <c r="K48" s="8">
        <v>4150909306</v>
      </c>
      <c r="L48" s="8">
        <v>0</v>
      </c>
      <c r="M48" s="8">
        <v>4060757859.9000001</v>
      </c>
      <c r="N48" s="8">
        <v>90151446.099999994</v>
      </c>
      <c r="O48" s="8">
        <v>3889179613.3499999</v>
      </c>
      <c r="P48" s="9">
        <f t="shared" si="0"/>
        <v>0.93694641984307425</v>
      </c>
      <c r="Q48" s="8">
        <v>2039986253.21</v>
      </c>
      <c r="R48" s="2">
        <f t="shared" si="1"/>
        <v>0.49145526987575189</v>
      </c>
      <c r="S48" s="1">
        <v>2038851896.21</v>
      </c>
      <c r="T48" s="2">
        <f t="shared" si="2"/>
        <v>0.49118199071777069</v>
      </c>
    </row>
    <row r="49" spans="1:20" ht="54.35" x14ac:dyDescent="0.25">
      <c r="A49" s="5" t="s">
        <v>17</v>
      </c>
      <c r="B49" s="6" t="s">
        <v>18</v>
      </c>
      <c r="C49" s="7" t="s">
        <v>80</v>
      </c>
      <c r="D49" s="5" t="s">
        <v>20</v>
      </c>
      <c r="E49" s="5" t="s">
        <v>21</v>
      </c>
      <c r="F49" s="5" t="s">
        <v>22</v>
      </c>
      <c r="G49" s="6" t="s">
        <v>81</v>
      </c>
      <c r="H49" s="8">
        <v>12350560995</v>
      </c>
      <c r="I49" s="8">
        <v>0</v>
      </c>
      <c r="J49" s="8">
        <v>2879403516</v>
      </c>
      <c r="K49" s="8">
        <v>9471157479</v>
      </c>
      <c r="L49" s="8">
        <v>0</v>
      </c>
      <c r="M49" s="8">
        <v>9321410821.5200005</v>
      </c>
      <c r="N49" s="8">
        <v>149746657.47999999</v>
      </c>
      <c r="O49" s="8">
        <v>8974165136.5200005</v>
      </c>
      <c r="P49" s="9">
        <f t="shared" si="0"/>
        <v>0.9475257017337152</v>
      </c>
      <c r="Q49" s="8">
        <v>5456241451.1000004</v>
      </c>
      <c r="R49" s="2">
        <f t="shared" si="1"/>
        <v>0.57609024696272826</v>
      </c>
      <c r="S49" s="1">
        <v>5456241451.1000004</v>
      </c>
      <c r="T49" s="2">
        <f t="shared" si="2"/>
        <v>0.57609024696272826</v>
      </c>
    </row>
    <row r="50" spans="1:20" ht="65.25" x14ac:dyDescent="0.25">
      <c r="A50" s="5" t="s">
        <v>17</v>
      </c>
      <c r="B50" s="6" t="s">
        <v>18</v>
      </c>
      <c r="C50" s="7" t="s">
        <v>82</v>
      </c>
      <c r="D50" s="5" t="s">
        <v>83</v>
      </c>
      <c r="E50" s="5" t="s">
        <v>84</v>
      </c>
      <c r="F50" s="5" t="s">
        <v>22</v>
      </c>
      <c r="G50" s="6" t="s">
        <v>85</v>
      </c>
      <c r="H50" s="8">
        <v>190000000000</v>
      </c>
      <c r="I50" s="8">
        <v>0</v>
      </c>
      <c r="J50" s="8">
        <v>40000000000</v>
      </c>
      <c r="K50" s="8">
        <v>150000000000</v>
      </c>
      <c r="L50" s="8">
        <v>0</v>
      </c>
      <c r="M50" s="8">
        <v>150000000000</v>
      </c>
      <c r="N50" s="8">
        <v>0</v>
      </c>
      <c r="O50" s="8">
        <v>50000000000</v>
      </c>
      <c r="P50" s="9">
        <f t="shared" si="0"/>
        <v>0.33333333333333331</v>
      </c>
      <c r="Q50" s="8">
        <v>0</v>
      </c>
      <c r="R50" s="2">
        <f t="shared" si="1"/>
        <v>0</v>
      </c>
      <c r="S50" s="1">
        <v>0</v>
      </c>
      <c r="T50" s="2">
        <f t="shared" si="2"/>
        <v>0</v>
      </c>
    </row>
    <row r="51" spans="1:20" ht="65.25" x14ac:dyDescent="0.25">
      <c r="A51" s="5" t="s">
        <v>17</v>
      </c>
      <c r="B51" s="6" t="s">
        <v>18</v>
      </c>
      <c r="C51" s="7" t="s">
        <v>82</v>
      </c>
      <c r="D51" s="5" t="s">
        <v>20</v>
      </c>
      <c r="E51" s="5" t="s">
        <v>21</v>
      </c>
      <c r="F51" s="5" t="s">
        <v>22</v>
      </c>
      <c r="G51" s="6" t="s">
        <v>85</v>
      </c>
      <c r="H51" s="8">
        <v>6548210613</v>
      </c>
      <c r="I51" s="8">
        <v>0</v>
      </c>
      <c r="J51" s="8">
        <v>0</v>
      </c>
      <c r="K51" s="8">
        <v>6548210613</v>
      </c>
      <c r="L51" s="8">
        <v>0</v>
      </c>
      <c r="M51" s="8">
        <v>6548210236</v>
      </c>
      <c r="N51" s="8">
        <v>377</v>
      </c>
      <c r="O51" s="8">
        <v>6548210236</v>
      </c>
      <c r="P51" s="9">
        <f>+O51/K51</f>
        <v>0.99999994242701984</v>
      </c>
      <c r="Q51" s="8">
        <v>0</v>
      </c>
      <c r="R51" s="2">
        <f t="shared" si="1"/>
        <v>0</v>
      </c>
      <c r="S51" s="1">
        <v>0</v>
      </c>
      <c r="T51" s="2">
        <f t="shared" si="2"/>
        <v>0</v>
      </c>
    </row>
    <row r="52" spans="1:20" ht="54.35" x14ac:dyDescent="0.25">
      <c r="A52" s="5" t="s">
        <v>17</v>
      </c>
      <c r="B52" s="6" t="s">
        <v>18</v>
      </c>
      <c r="C52" s="7" t="s">
        <v>86</v>
      </c>
      <c r="D52" s="5" t="s">
        <v>20</v>
      </c>
      <c r="E52" s="5" t="s">
        <v>21</v>
      </c>
      <c r="F52" s="5" t="s">
        <v>22</v>
      </c>
      <c r="G52" s="6" t="s">
        <v>87</v>
      </c>
      <c r="H52" s="8">
        <v>21678449603</v>
      </c>
      <c r="I52" s="8">
        <v>2638194047</v>
      </c>
      <c r="J52" s="8">
        <v>0</v>
      </c>
      <c r="K52" s="8">
        <v>24316643650</v>
      </c>
      <c r="L52" s="8">
        <v>0</v>
      </c>
      <c r="M52" s="8">
        <v>23645658382.599998</v>
      </c>
      <c r="N52" s="8">
        <v>670985267.39999998</v>
      </c>
      <c r="O52" s="8">
        <v>23446898248.599998</v>
      </c>
      <c r="P52" s="9">
        <f t="shared" si="0"/>
        <v>0.96423250618306444</v>
      </c>
      <c r="Q52" s="8">
        <v>13613616741.1</v>
      </c>
      <c r="R52" s="2">
        <f t="shared" si="1"/>
        <v>0.55984768856453593</v>
      </c>
      <c r="S52" s="1">
        <v>13446022849.1</v>
      </c>
      <c r="T52" s="2">
        <f t="shared" si="2"/>
        <v>0.55295554117724632</v>
      </c>
    </row>
    <row r="53" spans="1:20" ht="54.35" x14ac:dyDescent="0.25">
      <c r="A53" s="5" t="s">
        <v>17</v>
      </c>
      <c r="B53" s="6" t="s">
        <v>18</v>
      </c>
      <c r="C53" s="7" t="s">
        <v>88</v>
      </c>
      <c r="D53" s="5" t="s">
        <v>20</v>
      </c>
      <c r="E53" s="5" t="s">
        <v>21</v>
      </c>
      <c r="F53" s="5" t="s">
        <v>22</v>
      </c>
      <c r="G53" s="6" t="s">
        <v>89</v>
      </c>
      <c r="H53" s="8">
        <v>7199863542</v>
      </c>
      <c r="I53" s="8">
        <v>0</v>
      </c>
      <c r="J53" s="8">
        <v>638490178</v>
      </c>
      <c r="K53" s="8">
        <v>6561373364</v>
      </c>
      <c r="L53" s="8">
        <v>0</v>
      </c>
      <c r="M53" s="8">
        <v>6522498825.0500002</v>
      </c>
      <c r="N53" s="8">
        <v>38874538.950000003</v>
      </c>
      <c r="O53" s="8">
        <v>6283004916.6300001</v>
      </c>
      <c r="P53" s="9">
        <f t="shared" si="0"/>
        <v>0.95757466738635666</v>
      </c>
      <c r="Q53" s="8">
        <v>2662064766.0999999</v>
      </c>
      <c r="R53" s="2">
        <f t="shared" si="1"/>
        <v>0.40571761709306686</v>
      </c>
      <c r="S53" s="1">
        <v>2662064766.0999999</v>
      </c>
      <c r="T53" s="2">
        <f t="shared" si="2"/>
        <v>0.40571761709306686</v>
      </c>
    </row>
    <row r="54" spans="1:20" ht="54.35" x14ac:dyDescent="0.25">
      <c r="A54" s="5" t="s">
        <v>17</v>
      </c>
      <c r="B54" s="6" t="s">
        <v>18</v>
      </c>
      <c r="C54" s="7" t="s">
        <v>90</v>
      </c>
      <c r="D54" s="5" t="s">
        <v>20</v>
      </c>
      <c r="E54" s="5" t="s">
        <v>21</v>
      </c>
      <c r="F54" s="5" t="s">
        <v>22</v>
      </c>
      <c r="G54" s="6" t="s">
        <v>91</v>
      </c>
      <c r="H54" s="8">
        <v>8731236940</v>
      </c>
      <c r="I54" s="8">
        <v>0</v>
      </c>
      <c r="J54" s="8">
        <v>5043089002</v>
      </c>
      <c r="K54" s="8">
        <v>3688147938</v>
      </c>
      <c r="L54" s="8">
        <v>0</v>
      </c>
      <c r="M54" s="8">
        <v>3394067172</v>
      </c>
      <c r="N54" s="8">
        <v>294080766</v>
      </c>
      <c r="O54" s="8">
        <v>3262636519</v>
      </c>
      <c r="P54" s="9">
        <f t="shared" si="0"/>
        <v>0.88462734517348418</v>
      </c>
      <c r="Q54" s="8">
        <v>1203092484.99</v>
      </c>
      <c r="R54" s="2">
        <f t="shared" si="1"/>
        <v>0.32620505066898431</v>
      </c>
      <c r="S54" s="1">
        <v>1184816979.99</v>
      </c>
      <c r="T54" s="2">
        <f t="shared" si="2"/>
        <v>0.32124985220427454</v>
      </c>
    </row>
    <row r="55" spans="1:20" ht="43.5" x14ac:dyDescent="0.25">
      <c r="A55" s="5" t="s">
        <v>17</v>
      </c>
      <c r="B55" s="6" t="s">
        <v>18</v>
      </c>
      <c r="C55" s="7" t="s">
        <v>92</v>
      </c>
      <c r="D55" s="5" t="s">
        <v>20</v>
      </c>
      <c r="E55" s="5" t="s">
        <v>21</v>
      </c>
      <c r="F55" s="5" t="s">
        <v>22</v>
      </c>
      <c r="G55" s="6" t="s">
        <v>93</v>
      </c>
      <c r="H55" s="8">
        <v>11906101227</v>
      </c>
      <c r="I55" s="8">
        <v>0</v>
      </c>
      <c r="J55" s="8">
        <v>2209886986</v>
      </c>
      <c r="K55" s="8">
        <v>9696214241</v>
      </c>
      <c r="L55" s="8">
        <v>0</v>
      </c>
      <c r="M55" s="8">
        <v>9100391670.7999992</v>
      </c>
      <c r="N55" s="8">
        <v>595822570.20000005</v>
      </c>
      <c r="O55" s="8">
        <v>8817612942.4500008</v>
      </c>
      <c r="P55" s="9">
        <f t="shared" si="0"/>
        <v>0.90938718176885225</v>
      </c>
      <c r="Q55" s="8">
        <v>2845829883.3600001</v>
      </c>
      <c r="R55" s="2">
        <f t="shared" si="1"/>
        <v>0.29349907217669946</v>
      </c>
      <c r="S55" s="1">
        <v>2845829883.3600001</v>
      </c>
      <c r="T55" s="2">
        <f t="shared" si="2"/>
        <v>0.29349907217669946</v>
      </c>
    </row>
    <row r="56" spans="1:20" ht="43.5" x14ac:dyDescent="0.25">
      <c r="A56" s="5" t="s">
        <v>17</v>
      </c>
      <c r="B56" s="6" t="s">
        <v>18</v>
      </c>
      <c r="C56" s="7" t="s">
        <v>94</v>
      </c>
      <c r="D56" s="5" t="s">
        <v>20</v>
      </c>
      <c r="E56" s="5" t="s">
        <v>21</v>
      </c>
      <c r="F56" s="5" t="s">
        <v>22</v>
      </c>
      <c r="G56" s="6" t="s">
        <v>95</v>
      </c>
      <c r="H56" s="8">
        <v>58190764153</v>
      </c>
      <c r="I56" s="8">
        <v>0</v>
      </c>
      <c r="J56" s="8">
        <v>1000199676</v>
      </c>
      <c r="K56" s="8">
        <v>57190564477</v>
      </c>
      <c r="L56" s="8">
        <v>0</v>
      </c>
      <c r="M56" s="8">
        <v>56536305009.519997</v>
      </c>
      <c r="N56" s="8">
        <v>654259467.48000002</v>
      </c>
      <c r="O56" s="8">
        <v>55207830614.019997</v>
      </c>
      <c r="P56" s="9">
        <f t="shared" si="0"/>
        <v>0.96533110171036363</v>
      </c>
      <c r="Q56" s="8">
        <v>13630195030.25</v>
      </c>
      <c r="R56" s="2">
        <f t="shared" si="1"/>
        <v>0.23832943694289951</v>
      </c>
      <c r="S56" s="1">
        <v>13622195030.25</v>
      </c>
      <c r="T56" s="2">
        <f t="shared" si="2"/>
        <v>0.2381895537283665</v>
      </c>
    </row>
    <row r="57" spans="1:20" ht="54.35" x14ac:dyDescent="0.25">
      <c r="A57" s="5" t="s">
        <v>17</v>
      </c>
      <c r="B57" s="6" t="s">
        <v>18</v>
      </c>
      <c r="C57" s="7" t="s">
        <v>96</v>
      </c>
      <c r="D57" s="5" t="s">
        <v>20</v>
      </c>
      <c r="E57" s="5" t="s">
        <v>21</v>
      </c>
      <c r="F57" s="5" t="s">
        <v>22</v>
      </c>
      <c r="G57" s="6" t="s">
        <v>97</v>
      </c>
      <c r="H57" s="8">
        <v>11023802538</v>
      </c>
      <c r="I57" s="8">
        <v>214127884</v>
      </c>
      <c r="J57" s="8">
        <v>1129036438</v>
      </c>
      <c r="K57" s="8">
        <v>10108893984</v>
      </c>
      <c r="L57" s="8">
        <v>0</v>
      </c>
      <c r="M57" s="8">
        <v>10022223232.299999</v>
      </c>
      <c r="N57" s="8">
        <v>86670751.700000003</v>
      </c>
      <c r="O57" s="8">
        <v>9827252957.2999992</v>
      </c>
      <c r="P57" s="9">
        <f t="shared" si="0"/>
        <v>0.97213928376875136</v>
      </c>
      <c r="Q57" s="8">
        <v>3165455907.7600002</v>
      </c>
      <c r="R57" s="2">
        <f t="shared" si="1"/>
        <v>0.31313573104735015</v>
      </c>
      <c r="S57" s="1">
        <v>3165455907.7600002</v>
      </c>
      <c r="T57" s="2">
        <f t="shared" si="2"/>
        <v>0.31313573104735015</v>
      </c>
    </row>
    <row r="58" spans="1:20" ht="54.35" x14ac:dyDescent="0.25">
      <c r="A58" s="5" t="s">
        <v>17</v>
      </c>
      <c r="B58" s="6" t="s">
        <v>18</v>
      </c>
      <c r="C58" s="7" t="s">
        <v>98</v>
      </c>
      <c r="D58" s="5" t="s">
        <v>20</v>
      </c>
      <c r="E58" s="5" t="s">
        <v>21</v>
      </c>
      <c r="F58" s="5" t="s">
        <v>22</v>
      </c>
      <c r="G58" s="6" t="s">
        <v>99</v>
      </c>
      <c r="H58" s="8">
        <v>9132649964</v>
      </c>
      <c r="I58" s="8">
        <v>0</v>
      </c>
      <c r="J58" s="8">
        <v>720384675</v>
      </c>
      <c r="K58" s="8">
        <v>8412265289</v>
      </c>
      <c r="L58" s="8">
        <v>0</v>
      </c>
      <c r="M58" s="8">
        <v>7943917160.5</v>
      </c>
      <c r="N58" s="8">
        <v>468348128.5</v>
      </c>
      <c r="O58" s="8">
        <v>7716894605.5</v>
      </c>
      <c r="P58" s="9">
        <f t="shared" si="0"/>
        <v>0.91733847428595994</v>
      </c>
      <c r="Q58" s="8">
        <v>3569129074.5300002</v>
      </c>
      <c r="R58" s="2">
        <f t="shared" si="1"/>
        <v>0.42427680914878485</v>
      </c>
      <c r="S58" s="1">
        <v>3569129074.5300002</v>
      </c>
      <c r="T58" s="2">
        <f t="shared" si="2"/>
        <v>0.42427680914878485</v>
      </c>
    </row>
    <row r="59" spans="1:20" ht="43.5" x14ac:dyDescent="0.25">
      <c r="A59" s="5" t="s">
        <v>17</v>
      </c>
      <c r="B59" s="6" t="s">
        <v>18</v>
      </c>
      <c r="C59" s="7" t="s">
        <v>100</v>
      </c>
      <c r="D59" s="5" t="s">
        <v>20</v>
      </c>
      <c r="E59" s="5" t="s">
        <v>21</v>
      </c>
      <c r="F59" s="5" t="s">
        <v>22</v>
      </c>
      <c r="G59" s="6" t="s">
        <v>101</v>
      </c>
      <c r="H59" s="8">
        <v>35363682750</v>
      </c>
      <c r="I59" s="8">
        <v>1021792395</v>
      </c>
      <c r="J59" s="8">
        <v>5285853359</v>
      </c>
      <c r="K59" s="8">
        <v>31099621786</v>
      </c>
      <c r="L59" s="8">
        <v>0</v>
      </c>
      <c r="M59" s="8">
        <v>30662915901.5</v>
      </c>
      <c r="N59" s="8">
        <v>436705884.5</v>
      </c>
      <c r="O59" s="8">
        <v>29873923218.5</v>
      </c>
      <c r="P59" s="9">
        <f t="shared" si="0"/>
        <v>0.9605879912002091</v>
      </c>
      <c r="Q59" s="8">
        <v>15146895861.74</v>
      </c>
      <c r="R59" s="2">
        <f t="shared" si="1"/>
        <v>0.48704437520068561</v>
      </c>
      <c r="S59" s="1">
        <v>15130843882.74</v>
      </c>
      <c r="T59" s="2">
        <f t="shared" si="2"/>
        <v>0.48652822811984792</v>
      </c>
    </row>
    <row r="60" spans="1:20" ht="43.5" x14ac:dyDescent="0.25">
      <c r="A60" s="5" t="s">
        <v>17</v>
      </c>
      <c r="B60" s="6" t="s">
        <v>18</v>
      </c>
      <c r="C60" s="7" t="s">
        <v>102</v>
      </c>
      <c r="D60" s="5" t="s">
        <v>20</v>
      </c>
      <c r="E60" s="5" t="s">
        <v>21</v>
      </c>
      <c r="F60" s="5" t="s">
        <v>22</v>
      </c>
      <c r="G60" s="6" t="s">
        <v>103</v>
      </c>
      <c r="H60" s="8">
        <v>31422455861</v>
      </c>
      <c r="I60" s="8">
        <v>515655762</v>
      </c>
      <c r="J60" s="8">
        <v>6234915442</v>
      </c>
      <c r="K60" s="8">
        <v>25703196181</v>
      </c>
      <c r="L60" s="8">
        <v>0</v>
      </c>
      <c r="M60" s="8">
        <v>25616722671.360001</v>
      </c>
      <c r="N60" s="8">
        <v>86473509.640000001</v>
      </c>
      <c r="O60" s="8">
        <v>24895894973.360001</v>
      </c>
      <c r="P60" s="9">
        <f t="shared" si="0"/>
        <v>0.96859140777843178</v>
      </c>
      <c r="Q60" s="8">
        <v>12844417889.49</v>
      </c>
      <c r="R60" s="2">
        <f t="shared" si="1"/>
        <v>0.49972064948812445</v>
      </c>
      <c r="S60" s="1">
        <v>12790263352.49</v>
      </c>
      <c r="T60" s="2">
        <f t="shared" si="2"/>
        <v>0.49761373108705681</v>
      </c>
    </row>
    <row r="61" spans="1:20" ht="43.5" x14ac:dyDescent="0.25">
      <c r="A61" s="5" t="s">
        <v>17</v>
      </c>
      <c r="B61" s="6" t="s">
        <v>18</v>
      </c>
      <c r="C61" s="7" t="s">
        <v>104</v>
      </c>
      <c r="D61" s="5" t="s">
        <v>20</v>
      </c>
      <c r="E61" s="5" t="s">
        <v>21</v>
      </c>
      <c r="F61" s="5" t="s">
        <v>22</v>
      </c>
      <c r="G61" s="6" t="s">
        <v>105</v>
      </c>
      <c r="H61" s="8">
        <v>19518118942</v>
      </c>
      <c r="I61" s="8">
        <v>0</v>
      </c>
      <c r="J61" s="8">
        <v>3861956850</v>
      </c>
      <c r="K61" s="8">
        <v>15656162092</v>
      </c>
      <c r="L61" s="8">
        <v>0</v>
      </c>
      <c r="M61" s="8">
        <v>15055602382.059999</v>
      </c>
      <c r="N61" s="8">
        <v>600559709.94000006</v>
      </c>
      <c r="O61" s="8">
        <v>14469873601.059999</v>
      </c>
      <c r="P61" s="9">
        <f t="shared" si="0"/>
        <v>0.92422865297580359</v>
      </c>
      <c r="Q61" s="8">
        <v>7819442362.5200005</v>
      </c>
      <c r="R61" s="2">
        <f t="shared" si="1"/>
        <v>0.49944822470352335</v>
      </c>
      <c r="S61" s="1">
        <v>7748447369.5200005</v>
      </c>
      <c r="T61" s="2">
        <f t="shared" si="2"/>
        <v>0.49491358891074011</v>
      </c>
    </row>
    <row r="62" spans="1:20" ht="43.5" x14ac:dyDescent="0.25">
      <c r="A62" s="5" t="s">
        <v>17</v>
      </c>
      <c r="B62" s="6" t="s">
        <v>18</v>
      </c>
      <c r="C62" s="7" t="s">
        <v>106</v>
      </c>
      <c r="D62" s="5" t="s">
        <v>20</v>
      </c>
      <c r="E62" s="5" t="s">
        <v>21</v>
      </c>
      <c r="F62" s="5" t="s">
        <v>22</v>
      </c>
      <c r="G62" s="6" t="s">
        <v>107</v>
      </c>
      <c r="H62" s="8">
        <v>47668550306</v>
      </c>
      <c r="I62" s="8">
        <v>0</v>
      </c>
      <c r="J62" s="8">
        <v>3549278686</v>
      </c>
      <c r="K62" s="8">
        <v>44119271620</v>
      </c>
      <c r="L62" s="8">
        <v>0</v>
      </c>
      <c r="M62" s="8">
        <v>44036883019.769997</v>
      </c>
      <c r="N62" s="8">
        <v>82388600.230000004</v>
      </c>
      <c r="O62" s="8">
        <v>43330440068.769997</v>
      </c>
      <c r="P62" s="9">
        <f t="shared" si="0"/>
        <v>0.98212047655672507</v>
      </c>
      <c r="Q62" s="8">
        <v>8244832934.8699999</v>
      </c>
      <c r="R62" s="2">
        <f t="shared" si="1"/>
        <v>0.18687599844990369</v>
      </c>
      <c r="S62" s="1">
        <v>8068429494.8699999</v>
      </c>
      <c r="T62" s="2">
        <f t="shared" si="2"/>
        <v>0.18287766770864927</v>
      </c>
    </row>
    <row r="63" spans="1:20" ht="43.5" x14ac:dyDescent="0.25">
      <c r="A63" s="5" t="s">
        <v>17</v>
      </c>
      <c r="B63" s="6" t="s">
        <v>18</v>
      </c>
      <c r="C63" s="7" t="s">
        <v>108</v>
      </c>
      <c r="D63" s="5" t="s">
        <v>20</v>
      </c>
      <c r="E63" s="5" t="s">
        <v>21</v>
      </c>
      <c r="F63" s="5" t="s">
        <v>22</v>
      </c>
      <c r="G63" s="6" t="s">
        <v>109</v>
      </c>
      <c r="H63" s="8">
        <v>1500000000</v>
      </c>
      <c r="I63" s="8">
        <v>0</v>
      </c>
      <c r="J63" s="8">
        <v>1194016667</v>
      </c>
      <c r="K63" s="8">
        <v>305983333</v>
      </c>
      <c r="L63" s="8">
        <v>0</v>
      </c>
      <c r="M63" s="8">
        <v>305983333</v>
      </c>
      <c r="N63" s="8">
        <v>0</v>
      </c>
      <c r="O63" s="8">
        <v>305983333</v>
      </c>
      <c r="P63" s="9">
        <f t="shared" si="0"/>
        <v>1</v>
      </c>
      <c r="Q63" s="8">
        <v>223330741</v>
      </c>
      <c r="R63" s="2">
        <f t="shared" si="1"/>
        <v>0.72987877741693863</v>
      </c>
      <c r="S63" s="1">
        <v>223330741</v>
      </c>
      <c r="T63" s="2">
        <f t="shared" si="2"/>
        <v>0.72987877741693863</v>
      </c>
    </row>
    <row r="64" spans="1:20" ht="21.75" x14ac:dyDescent="0.25">
      <c r="A64" s="5" t="s">
        <v>17</v>
      </c>
      <c r="B64" s="6" t="s">
        <v>18</v>
      </c>
      <c r="C64" s="7" t="s">
        <v>110</v>
      </c>
      <c r="D64" s="5" t="s">
        <v>20</v>
      </c>
      <c r="E64" s="5" t="s">
        <v>21</v>
      </c>
      <c r="F64" s="5" t="s">
        <v>22</v>
      </c>
      <c r="G64" s="6" t="s">
        <v>111</v>
      </c>
      <c r="H64" s="8">
        <v>95104041330</v>
      </c>
      <c r="I64" s="8">
        <v>154292551</v>
      </c>
      <c r="J64" s="8">
        <v>25000000000</v>
      </c>
      <c r="K64" s="8">
        <v>70258333881</v>
      </c>
      <c r="L64" s="8">
        <v>0</v>
      </c>
      <c r="M64" s="8">
        <v>67344614763.830002</v>
      </c>
      <c r="N64" s="8">
        <v>2913719117.1700001</v>
      </c>
      <c r="O64" s="8">
        <v>58857054771.080002</v>
      </c>
      <c r="P64" s="9">
        <f t="shared" si="0"/>
        <v>0.8377234631092888</v>
      </c>
      <c r="Q64" s="8">
        <v>31234708647.860001</v>
      </c>
      <c r="R64" s="2">
        <f t="shared" si="1"/>
        <v>0.44456944710308338</v>
      </c>
      <c r="S64" s="1">
        <v>30364767358.860001</v>
      </c>
      <c r="T64" s="2">
        <f t="shared" si="2"/>
        <v>0.43218741011266082</v>
      </c>
    </row>
    <row r="65" spans="1:20" ht="65.25" x14ac:dyDescent="0.25">
      <c r="A65" s="5" t="s">
        <v>17</v>
      </c>
      <c r="B65" s="6" t="s">
        <v>18</v>
      </c>
      <c r="C65" s="7" t="s">
        <v>112</v>
      </c>
      <c r="D65" s="5" t="s">
        <v>20</v>
      </c>
      <c r="E65" s="5" t="s">
        <v>21</v>
      </c>
      <c r="F65" s="5" t="s">
        <v>22</v>
      </c>
      <c r="G65" s="6" t="s">
        <v>113</v>
      </c>
      <c r="H65" s="8">
        <v>23814596023</v>
      </c>
      <c r="I65" s="8">
        <v>0</v>
      </c>
      <c r="J65" s="8">
        <v>2000000000</v>
      </c>
      <c r="K65" s="8">
        <v>21814596023</v>
      </c>
      <c r="L65" s="8">
        <v>0</v>
      </c>
      <c r="M65" s="8">
        <v>20712629826.490002</v>
      </c>
      <c r="N65" s="8">
        <v>1101966196.51</v>
      </c>
      <c r="O65" s="8">
        <v>19255174816.490002</v>
      </c>
      <c r="P65" s="9">
        <f t="shared" si="0"/>
        <v>0.88267391228279002</v>
      </c>
      <c r="Q65" s="8">
        <v>13231926652.74</v>
      </c>
      <c r="R65" s="2">
        <f t="shared" si="1"/>
        <v>0.60656299290571558</v>
      </c>
      <c r="S65" s="1">
        <v>13229253184.74</v>
      </c>
      <c r="T65" s="2">
        <f t="shared" si="2"/>
        <v>0.60644043881407983</v>
      </c>
    </row>
    <row r="66" spans="1:20" ht="32.6" x14ac:dyDescent="0.25">
      <c r="A66" s="5" t="s">
        <v>17</v>
      </c>
      <c r="B66" s="6" t="s">
        <v>18</v>
      </c>
      <c r="C66" s="7" t="s">
        <v>114</v>
      </c>
      <c r="D66" s="5" t="s">
        <v>20</v>
      </c>
      <c r="E66" s="5" t="s">
        <v>21</v>
      </c>
      <c r="F66" s="5" t="s">
        <v>22</v>
      </c>
      <c r="G66" s="6" t="s">
        <v>115</v>
      </c>
      <c r="H66" s="8">
        <v>614216315</v>
      </c>
      <c r="I66" s="8">
        <v>0</v>
      </c>
      <c r="J66" s="8">
        <v>0</v>
      </c>
      <c r="K66" s="8">
        <v>614216315</v>
      </c>
      <c r="L66" s="8">
        <v>0</v>
      </c>
      <c r="M66" s="8">
        <v>743374</v>
      </c>
      <c r="N66" s="8">
        <v>613472941</v>
      </c>
      <c r="O66" s="8">
        <v>743374</v>
      </c>
      <c r="P66" s="9">
        <f t="shared" si="0"/>
        <v>1.2102804530680694E-3</v>
      </c>
      <c r="Q66" s="8">
        <v>0</v>
      </c>
      <c r="R66" s="2">
        <f t="shared" si="1"/>
        <v>0</v>
      </c>
      <c r="S66" s="1">
        <v>0</v>
      </c>
      <c r="T66" s="2">
        <f t="shared" si="2"/>
        <v>0</v>
      </c>
    </row>
    <row r="67" spans="1:20" ht="21.75" x14ac:dyDescent="0.25">
      <c r="A67" s="5" t="s">
        <v>17</v>
      </c>
      <c r="B67" s="6" t="s">
        <v>18</v>
      </c>
      <c r="C67" s="7" t="s">
        <v>116</v>
      </c>
      <c r="D67" s="5" t="s">
        <v>83</v>
      </c>
      <c r="E67" s="5" t="s">
        <v>117</v>
      </c>
      <c r="F67" s="5" t="s">
        <v>22</v>
      </c>
      <c r="G67" s="6" t="s">
        <v>118</v>
      </c>
      <c r="H67" s="8">
        <v>106886000000</v>
      </c>
      <c r="I67" s="8">
        <v>0</v>
      </c>
      <c r="J67" s="8">
        <v>0</v>
      </c>
      <c r="K67" s="8">
        <v>106886000000</v>
      </c>
      <c r="L67" s="8">
        <v>0</v>
      </c>
      <c r="M67" s="8">
        <v>106885675000</v>
      </c>
      <c r="N67" s="8">
        <v>325000</v>
      </c>
      <c r="O67" s="8">
        <v>106885675000</v>
      </c>
      <c r="P67" s="9">
        <f t="shared" si="0"/>
        <v>0.9999969593772805</v>
      </c>
      <c r="Q67" s="8">
        <v>0</v>
      </c>
      <c r="R67" s="2">
        <f t="shared" si="1"/>
        <v>0</v>
      </c>
      <c r="S67" s="1">
        <v>0</v>
      </c>
      <c r="T67" s="2">
        <f t="shared" si="2"/>
        <v>0</v>
      </c>
    </row>
    <row r="68" spans="1:20" ht="21.75" x14ac:dyDescent="0.25">
      <c r="A68" s="5" t="s">
        <v>17</v>
      </c>
      <c r="B68" s="6" t="s">
        <v>18</v>
      </c>
      <c r="C68" s="7" t="s">
        <v>116</v>
      </c>
      <c r="D68" s="5" t="s">
        <v>83</v>
      </c>
      <c r="E68" s="5" t="s">
        <v>84</v>
      </c>
      <c r="F68" s="5" t="s">
        <v>22</v>
      </c>
      <c r="G68" s="6" t="s">
        <v>118</v>
      </c>
      <c r="H68" s="8">
        <v>0</v>
      </c>
      <c r="I68" s="8">
        <v>40000000000</v>
      </c>
      <c r="J68" s="8">
        <v>0</v>
      </c>
      <c r="K68" s="8">
        <v>40000000000</v>
      </c>
      <c r="L68" s="8">
        <v>0</v>
      </c>
      <c r="M68" s="8">
        <v>40000000000</v>
      </c>
      <c r="N68" s="8">
        <v>0</v>
      </c>
      <c r="O68" s="8">
        <v>40000000000</v>
      </c>
      <c r="P68" s="9">
        <f t="shared" si="0"/>
        <v>1</v>
      </c>
      <c r="Q68" s="8">
        <v>0</v>
      </c>
      <c r="R68" s="2">
        <f t="shared" si="1"/>
        <v>0</v>
      </c>
      <c r="S68" s="1">
        <v>0</v>
      </c>
      <c r="T68" s="2">
        <f t="shared" si="2"/>
        <v>0</v>
      </c>
    </row>
    <row r="69" spans="1:20" ht="21.75" x14ac:dyDescent="0.25">
      <c r="A69" s="5" t="s">
        <v>17</v>
      </c>
      <c r="B69" s="6" t="s">
        <v>18</v>
      </c>
      <c r="C69" s="7" t="s">
        <v>116</v>
      </c>
      <c r="D69" s="5" t="s">
        <v>20</v>
      </c>
      <c r="E69" s="5" t="s">
        <v>21</v>
      </c>
      <c r="F69" s="5" t="s">
        <v>22</v>
      </c>
      <c r="G69" s="6" t="s">
        <v>118</v>
      </c>
      <c r="H69" s="8">
        <v>0</v>
      </c>
      <c r="I69" s="8">
        <v>59988712820</v>
      </c>
      <c r="J69" s="8">
        <v>0</v>
      </c>
      <c r="K69" s="8">
        <v>59988712820</v>
      </c>
      <c r="L69" s="8">
        <v>0</v>
      </c>
      <c r="M69" s="8">
        <v>59988712820</v>
      </c>
      <c r="N69" s="8">
        <v>0</v>
      </c>
      <c r="O69" s="8">
        <v>14677031931</v>
      </c>
      <c r="P69" s="9">
        <f t="shared" si="0"/>
        <v>0.24466322481429767</v>
      </c>
      <c r="Q69" s="8">
        <v>0</v>
      </c>
      <c r="R69" s="2">
        <f t="shared" si="1"/>
        <v>0</v>
      </c>
      <c r="S69" s="1">
        <v>0</v>
      </c>
      <c r="T69" s="2">
        <f t="shared" si="2"/>
        <v>0</v>
      </c>
    </row>
    <row r="70" spans="1:20" ht="32.6" x14ac:dyDescent="0.25">
      <c r="A70" s="5" t="s">
        <v>17</v>
      </c>
      <c r="B70" s="6" t="s">
        <v>18</v>
      </c>
      <c r="C70" s="7" t="s">
        <v>119</v>
      </c>
      <c r="D70" s="5" t="s">
        <v>20</v>
      </c>
      <c r="E70" s="5" t="s">
        <v>21</v>
      </c>
      <c r="F70" s="5" t="s">
        <v>22</v>
      </c>
      <c r="G70" s="6" t="s">
        <v>120</v>
      </c>
      <c r="H70" s="8">
        <v>6814771000</v>
      </c>
      <c r="I70" s="8">
        <v>0</v>
      </c>
      <c r="J70" s="8">
        <v>0</v>
      </c>
      <c r="K70" s="8">
        <v>6814771000</v>
      </c>
      <c r="L70" s="8">
        <v>0</v>
      </c>
      <c r="M70" s="8">
        <v>6768429056</v>
      </c>
      <c r="N70" s="8">
        <v>46341944</v>
      </c>
      <c r="O70" s="8">
        <v>688052780</v>
      </c>
      <c r="P70" s="9">
        <f t="shared" si="0"/>
        <v>0.10096491576899649</v>
      </c>
      <c r="Q70" s="8">
        <v>409997159.32999998</v>
      </c>
      <c r="R70" s="2">
        <f t="shared" si="1"/>
        <v>6.016301344975495E-2</v>
      </c>
      <c r="S70" s="1">
        <v>409997159.32999998</v>
      </c>
      <c r="T70" s="2">
        <f t="shared" si="2"/>
        <v>6.016301344975495E-2</v>
      </c>
    </row>
    <row r="71" spans="1:20" ht="43.5" x14ac:dyDescent="0.25">
      <c r="A71" s="5" t="s">
        <v>17</v>
      </c>
      <c r="B71" s="6" t="s">
        <v>18</v>
      </c>
      <c r="C71" s="7" t="s">
        <v>121</v>
      </c>
      <c r="D71" s="5" t="s">
        <v>20</v>
      </c>
      <c r="E71" s="5" t="s">
        <v>21</v>
      </c>
      <c r="F71" s="5" t="s">
        <v>22</v>
      </c>
      <c r="G71" s="6" t="s">
        <v>122</v>
      </c>
      <c r="H71" s="8">
        <v>28975669495</v>
      </c>
      <c r="I71" s="8">
        <v>0</v>
      </c>
      <c r="J71" s="8">
        <v>0</v>
      </c>
      <c r="K71" s="8">
        <v>28975669495</v>
      </c>
      <c r="L71" s="8">
        <v>0</v>
      </c>
      <c r="M71" s="8">
        <v>14035681333</v>
      </c>
      <c r="N71" s="8">
        <v>14939988162</v>
      </c>
      <c r="O71" s="8">
        <v>13341739895.049999</v>
      </c>
      <c r="P71" s="9">
        <f t="shared" si="0"/>
        <v>0.46044630296988415</v>
      </c>
      <c r="Q71" s="8">
        <v>6459515336.6899996</v>
      </c>
      <c r="R71" s="2">
        <f t="shared" si="1"/>
        <v>0.22292894173867644</v>
      </c>
      <c r="S71" s="1">
        <v>6459515336.6899996</v>
      </c>
      <c r="T71" s="2">
        <f t="shared" si="2"/>
        <v>0.22292894173867644</v>
      </c>
    </row>
    <row r="72" spans="1:20" ht="97.85" x14ac:dyDescent="0.25">
      <c r="A72" s="5" t="s">
        <v>17</v>
      </c>
      <c r="B72" s="6" t="s">
        <v>18</v>
      </c>
      <c r="C72" s="7" t="s">
        <v>123</v>
      </c>
      <c r="D72" s="5" t="s">
        <v>20</v>
      </c>
      <c r="E72" s="5" t="s">
        <v>21</v>
      </c>
      <c r="F72" s="5" t="s">
        <v>22</v>
      </c>
      <c r="G72" s="6" t="s">
        <v>124</v>
      </c>
      <c r="H72" s="8">
        <v>29000000000</v>
      </c>
      <c r="I72" s="8">
        <v>0</v>
      </c>
      <c r="J72" s="8">
        <v>0</v>
      </c>
      <c r="K72" s="8">
        <v>29000000000</v>
      </c>
      <c r="L72" s="8">
        <v>0</v>
      </c>
      <c r="M72" s="8">
        <v>25519871554.009998</v>
      </c>
      <c r="N72" s="8">
        <v>3480128445.9899998</v>
      </c>
      <c r="O72" s="8">
        <v>20088490534.759998</v>
      </c>
      <c r="P72" s="9">
        <f t="shared" si="0"/>
        <v>0.69270657016413784</v>
      </c>
      <c r="Q72" s="8">
        <v>15301349846.16</v>
      </c>
      <c r="R72" s="2">
        <f t="shared" si="1"/>
        <v>0.52763275331586201</v>
      </c>
      <c r="S72" s="1">
        <v>15301349846.16</v>
      </c>
      <c r="T72" s="2">
        <f t="shared" si="2"/>
        <v>0.52763275331586201</v>
      </c>
    </row>
    <row r="73" spans="1:20" ht="65.25" x14ac:dyDescent="0.25">
      <c r="A73" s="5" t="s">
        <v>17</v>
      </c>
      <c r="B73" s="6" t="s">
        <v>18</v>
      </c>
      <c r="C73" s="7" t="s">
        <v>125</v>
      </c>
      <c r="D73" s="5" t="s">
        <v>20</v>
      </c>
      <c r="E73" s="5" t="s">
        <v>21</v>
      </c>
      <c r="F73" s="5" t="s">
        <v>22</v>
      </c>
      <c r="G73" s="6" t="s">
        <v>126</v>
      </c>
      <c r="H73" s="8">
        <v>3182700000</v>
      </c>
      <c r="I73" s="8">
        <v>0</v>
      </c>
      <c r="J73" s="8">
        <v>0</v>
      </c>
      <c r="K73" s="8">
        <v>3182700000</v>
      </c>
      <c r="L73" s="8">
        <v>0</v>
      </c>
      <c r="M73" s="8">
        <v>2712587725</v>
      </c>
      <c r="N73" s="8">
        <v>470112275</v>
      </c>
      <c r="O73" s="8">
        <v>84000000</v>
      </c>
      <c r="P73" s="9">
        <f t="shared" si="0"/>
        <v>2.6392685455745121E-2</v>
      </c>
      <c r="Q73" s="8">
        <v>50399998</v>
      </c>
      <c r="R73" s="2">
        <f t="shared" si="1"/>
        <v>1.5835610645049802E-2</v>
      </c>
      <c r="S73" s="1">
        <v>50399998</v>
      </c>
      <c r="T73" s="2">
        <f t="shared" si="2"/>
        <v>1.5835610645049802E-2</v>
      </c>
    </row>
    <row r="74" spans="1:20" ht="32.6" x14ac:dyDescent="0.25">
      <c r="A74" s="5" t="s">
        <v>17</v>
      </c>
      <c r="B74" s="6" t="s">
        <v>18</v>
      </c>
      <c r="C74" s="7" t="s">
        <v>127</v>
      </c>
      <c r="D74" s="5" t="s">
        <v>20</v>
      </c>
      <c r="E74" s="5" t="s">
        <v>21</v>
      </c>
      <c r="F74" s="5" t="s">
        <v>22</v>
      </c>
      <c r="G74" s="6" t="s">
        <v>128</v>
      </c>
      <c r="H74" s="8">
        <v>20000000000</v>
      </c>
      <c r="I74" s="8">
        <v>0</v>
      </c>
      <c r="J74" s="8">
        <v>0</v>
      </c>
      <c r="K74" s="8">
        <v>20000000000</v>
      </c>
      <c r="L74" s="8">
        <v>0</v>
      </c>
      <c r="M74" s="8">
        <v>15157177497.68</v>
      </c>
      <c r="N74" s="8">
        <v>4842822502.3199997</v>
      </c>
      <c r="O74" s="8">
        <v>14133168399.25</v>
      </c>
      <c r="P74" s="9">
        <f t="shared" si="0"/>
        <v>0.70665841996250001</v>
      </c>
      <c r="Q74" s="8">
        <v>5096892365.7799997</v>
      </c>
      <c r="R74" s="2">
        <f t="shared" si="1"/>
        <v>0.25484461828900001</v>
      </c>
      <c r="S74" s="1">
        <v>5076592373.8800001</v>
      </c>
      <c r="T74" s="2">
        <f t="shared" si="2"/>
        <v>0.253829618694</v>
      </c>
    </row>
    <row r="75" spans="1:20" ht="23.1" customHeight="1" x14ac:dyDescent="0.25">
      <c r="A75" s="13"/>
      <c r="B75" s="13"/>
      <c r="C75" s="13"/>
      <c r="D75" s="13"/>
      <c r="E75" s="13"/>
      <c r="F75" s="13"/>
      <c r="G75" s="13" t="s">
        <v>135</v>
      </c>
      <c r="H75" s="14">
        <f>SUM(H37:H74)</f>
        <v>997142545584</v>
      </c>
      <c r="I75" s="14">
        <f t="shared" ref="I75:S75" si="5">SUM(I37:I74)</f>
        <v>116580138298</v>
      </c>
      <c r="J75" s="14">
        <f t="shared" si="5"/>
        <v>116580138298</v>
      </c>
      <c r="K75" s="14">
        <f t="shared" si="5"/>
        <v>997142545584</v>
      </c>
      <c r="L75" s="14">
        <f t="shared" si="5"/>
        <v>0</v>
      </c>
      <c r="M75" s="14">
        <f t="shared" si="5"/>
        <v>952419627810.09985</v>
      </c>
      <c r="N75" s="14">
        <f t="shared" si="5"/>
        <v>44722917773.899994</v>
      </c>
      <c r="O75" s="14">
        <f t="shared" si="5"/>
        <v>768796325225.46008</v>
      </c>
      <c r="P75" s="16">
        <f>+O75/K75</f>
        <v>0.7709994209255171</v>
      </c>
      <c r="Q75" s="14">
        <f t="shared" si="5"/>
        <v>236075574713.88998</v>
      </c>
      <c r="R75" s="16">
        <f>+Q75/K75</f>
        <v>0.23675208299895253</v>
      </c>
      <c r="S75" s="14">
        <f t="shared" si="5"/>
        <v>230411472419.98999</v>
      </c>
      <c r="T75" s="16">
        <f>+S75/K75</f>
        <v>0.23107174941075659</v>
      </c>
    </row>
    <row r="76" spans="1:20" ht="27.85" customHeight="1" x14ac:dyDescent="0.25">
      <c r="A76" s="17"/>
      <c r="B76" s="18"/>
      <c r="C76" s="19"/>
      <c r="D76" s="17"/>
      <c r="E76" s="17"/>
      <c r="F76" s="17"/>
      <c r="G76" s="20" t="s">
        <v>136</v>
      </c>
      <c r="H76" s="21">
        <f>+H33+H36+H75</f>
        <v>1605878545584</v>
      </c>
      <c r="I76" s="21">
        <f t="shared" ref="I76:T76" si="6">+I33+I36+I75</f>
        <v>229847138298</v>
      </c>
      <c r="J76" s="21">
        <f t="shared" si="6"/>
        <v>229847138298</v>
      </c>
      <c r="K76" s="21">
        <f t="shared" si="6"/>
        <v>1605878545584</v>
      </c>
      <c r="L76" s="21">
        <f t="shared" si="6"/>
        <v>0</v>
      </c>
      <c r="M76" s="21">
        <f t="shared" si="6"/>
        <v>1516089962326.0999</v>
      </c>
      <c r="N76" s="21">
        <f t="shared" si="6"/>
        <v>89788583257.899994</v>
      </c>
      <c r="O76" s="21">
        <f t="shared" si="6"/>
        <v>1145044039802.98</v>
      </c>
      <c r="P76" s="22">
        <f>+O76/K76</f>
        <v>0.71303277757320604</v>
      </c>
      <c r="Q76" s="21">
        <f t="shared" si="6"/>
        <v>591030251772.97998</v>
      </c>
      <c r="R76" s="22">
        <f>+Q76/K76</f>
        <v>0.36804168870569454</v>
      </c>
      <c r="S76" s="21">
        <f t="shared" si="6"/>
        <v>584763506054.08008</v>
      </c>
      <c r="T76" s="22">
        <f>+S76/K76</f>
        <v>0.36413931032463148</v>
      </c>
    </row>
    <row r="77" spans="1:20" x14ac:dyDescent="0.25"/>
    <row r="78" spans="1:20" x14ac:dyDescent="0.25">
      <c r="A78" s="23" t="s">
        <v>137</v>
      </c>
    </row>
    <row r="79" spans="1:20" x14ac:dyDescent="0.25"/>
  </sheetData>
  <sheetProtection algorithmName="SHA-512" hashValue="/Zn2ol1RkaB5DFGLPGupmioMBNVuejiAcM06BAgqY2IBz+WaJ3XV87Xi8JQPAgbYod5rUP2nM9Kbp+L2CwXzcg==" saltValue="KoCylAHXUWv1BBvuwEXvmw==" spinCount="100000" sheet="1" objects="1" scenarios="1" formatColumns="0" insertColumns="0" insertRows="0" insertHyperlinks="0" deleteColumns="0" deleteRows="0" sort="0" autoFilter="0"/>
  <mergeCells count="1">
    <mergeCell ref="A11:Q1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1793 del 21 de diciembre de 2021 – Por el cual se liquida el presupuesto para la vigencia 2022</Descripci_x00f3_n>
    <Vigencia xmlns="61cca86f-76d0-4580-a348-650cc4dfa152">2022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162A2EE0-5F0D-4CD8-A156-AF8FA0A7C109}"/>
</file>

<file path=customXml/itemProps2.xml><?xml version="1.0" encoding="utf-8"?>
<ds:datastoreItem xmlns:ds="http://schemas.openxmlformats.org/officeDocument/2006/customXml" ds:itemID="{A650332F-73F6-448B-9853-229C42AD6E54}"/>
</file>

<file path=customXml/itemProps3.xml><?xml version="1.0" encoding="utf-8"?>
<ds:datastoreItem xmlns:ds="http://schemas.openxmlformats.org/officeDocument/2006/customXml" ds:itemID="{9BEE780B-D7FA-4995-80CA-8EE2715F3AB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Septiembre 2022</dc:title>
  <dc:creator>Sandra Patricia Jimenez Gonzalez</dc:creator>
  <cp:lastModifiedBy>Sandra Patricia Jimenez Gonzalez</cp:lastModifiedBy>
  <dcterms:created xsi:type="dcterms:W3CDTF">2022-10-03T13:59:21Z</dcterms:created>
  <dcterms:modified xsi:type="dcterms:W3CDTF">2022-10-03T15:20:35Z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