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99" documentId="8_{25CFA2F7-1B09-4BB0-B7AE-37EF609B4172}" xr6:coauthVersionLast="47" xr6:coauthVersionMax="47" xr10:uidLastSave="{05C145D1-53FA-4E71-AA88-3E65AB38A9FA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6" i="1" l="1"/>
  <c r="S76" i="1"/>
  <c r="Q76" i="1"/>
  <c r="R76" i="1" s="1"/>
  <c r="P76" i="1"/>
  <c r="O76" i="1"/>
  <c r="N76" i="1"/>
  <c r="M76" i="1"/>
  <c r="L76" i="1"/>
  <c r="K76" i="1"/>
  <c r="J76" i="1"/>
  <c r="I76" i="1"/>
  <c r="H76" i="1"/>
  <c r="T75" i="1"/>
  <c r="R75" i="1"/>
  <c r="P75" i="1"/>
  <c r="H75" i="1"/>
  <c r="S75" i="1"/>
  <c r="Q75" i="1"/>
  <c r="O75" i="1"/>
  <c r="N75" i="1"/>
  <c r="M75" i="1"/>
  <c r="L75" i="1"/>
  <c r="K75" i="1"/>
  <c r="J75" i="1"/>
  <c r="I75" i="1"/>
  <c r="K36" i="1"/>
  <c r="H36" i="1"/>
  <c r="T36" i="1"/>
  <c r="S36" i="1"/>
  <c r="R36" i="1"/>
  <c r="Q36" i="1"/>
  <c r="P36" i="1"/>
  <c r="O36" i="1"/>
  <c r="N36" i="1"/>
  <c r="M36" i="1"/>
  <c r="L36" i="1"/>
  <c r="J36" i="1"/>
  <c r="I36" i="1"/>
  <c r="P33" i="1"/>
  <c r="I33" i="1"/>
  <c r="J33" i="1"/>
  <c r="K33" i="1"/>
  <c r="L33" i="1"/>
  <c r="M33" i="1"/>
  <c r="N33" i="1"/>
  <c r="O33" i="1"/>
  <c r="Q33" i="1"/>
  <c r="R33" i="1"/>
  <c r="S33" i="1"/>
  <c r="T33" i="1"/>
  <c r="H33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4" i="1"/>
  <c r="T32" i="1"/>
  <c r="T31" i="1"/>
  <c r="T30" i="1"/>
  <c r="T29" i="1"/>
  <c r="T28" i="1"/>
  <c r="T27" i="1"/>
  <c r="T26" i="1"/>
  <c r="T25" i="1"/>
  <c r="T23" i="1"/>
  <c r="T22" i="1"/>
  <c r="T20" i="1"/>
  <c r="T19" i="1"/>
  <c r="T18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4" i="1"/>
  <c r="R32" i="1"/>
  <c r="R31" i="1"/>
  <c r="R30" i="1"/>
  <c r="R29" i="1"/>
  <c r="R28" i="1"/>
  <c r="R27" i="1"/>
  <c r="R26" i="1"/>
  <c r="R25" i="1"/>
  <c r="R23" i="1"/>
  <c r="R22" i="1"/>
  <c r="R20" i="1"/>
  <c r="R19" i="1"/>
  <c r="R18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4" i="1"/>
  <c r="P32" i="1"/>
  <c r="P31" i="1"/>
  <c r="P30" i="1"/>
  <c r="P29" i="1"/>
  <c r="P28" i="1"/>
  <c r="P27" i="1"/>
  <c r="P26" i="1"/>
  <c r="P25" i="1"/>
  <c r="P23" i="1"/>
  <c r="P22" i="1"/>
  <c r="P20" i="1"/>
  <c r="P19" i="1"/>
  <c r="P18" i="1"/>
</calcChain>
</file>

<file path=xl/sharedStrings.xml><?xml version="1.0" encoding="utf-8"?>
<sst xmlns="http://schemas.openxmlformats.org/spreadsheetml/2006/main" count="411" uniqueCount="138">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</sst>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0.0%"/>
    <numFmt numFmtId="166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166" fontId="4" fillId="4" borderId="1" xfId="0" applyNumberFormat="1" applyFont="1" applyFill="1" applyBorder="1" applyAlignment="1">
      <alignment horizontal="right" vertical="center" wrapText="1" readingOrder="1"/>
    </xf>
    <xf numFmtId="165" fontId="4" fillId="4" borderId="1" xfId="1" applyNumberFormat="1" applyFont="1" applyFill="1" applyBorder="1" applyAlignment="1">
      <alignment horizontal="right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166" fontId="4" fillId="5" borderId="1" xfId="0" applyNumberFormat="1" applyFont="1" applyFill="1" applyBorder="1" applyAlignment="1">
      <alignment horizontal="right" vertical="center" wrapText="1" readingOrder="1"/>
    </xf>
    <xf numFmtId="9" fontId="4" fillId="5" borderId="1" xfId="1" applyFont="1" applyFill="1" applyBorder="1" applyAlignment="1">
      <alignment horizontal="right" vertical="center" wrapText="1" readingOrder="1"/>
    </xf>
    <xf numFmtId="165" fontId="4" fillId="5" borderId="1" xfId="1" applyNumberFormat="1" applyFont="1" applyFill="1" applyBorder="1" applyAlignment="1">
      <alignment horizontal="right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left" vertical="center" wrapText="1" readingOrder="1"/>
    </xf>
    <xf numFmtId="0" fontId="6" fillId="6" borderId="1" xfId="0" applyFont="1" applyFill="1" applyBorder="1" applyAlignment="1">
      <alignment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166" fontId="4" fillId="6" borderId="1" xfId="0" applyNumberFormat="1" applyFont="1" applyFill="1" applyBorder="1" applyAlignment="1">
      <alignment horizontal="right" vertical="center" wrapText="1" readingOrder="1"/>
    </xf>
    <xf numFmtId="165" fontId="4" fillId="6" borderId="1" xfId="1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1005516</xdr:colOff>
      <xdr:row>8</xdr:row>
      <xdr:rowOff>151860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C279B85-91E6-424C-A269-EDC2FCCE2C83}"/>
            </a:ext>
          </a:extLst>
        </xdr:cNvPr>
        <xdr:cNvGrpSpPr/>
      </xdr:nvGrpSpPr>
      <xdr:grpSpPr>
        <a:xfrm>
          <a:off x="0" y="0"/>
          <a:ext cx="3791848" cy="1601098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A9480AF8-F1C4-C799-2F4E-82C04E3C9C18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1904EFCA-EE32-429E-46D3-619419394E8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920B61D5-D26F-A50F-0E7E-6C7FA68C211B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F3A8FE98-1F82-7247-A6A1-C0E16ABF23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10</xdr:row>
      <xdr:rowOff>267418</xdr:rowOff>
    </xdr:from>
    <xdr:to>
      <xdr:col>2</xdr:col>
      <xdr:colOff>1264308</xdr:colOff>
      <xdr:row>13</xdr:row>
      <xdr:rowOff>146646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FF4B6D1C-1E6F-4BE3-A1A7-9E377FE806A8}"/>
            </a:ext>
          </a:extLst>
        </xdr:cNvPr>
        <xdr:cNvSpPr/>
      </xdr:nvSpPr>
      <xdr:spPr>
        <a:xfrm rot="10800000">
          <a:off x="0" y="2078965"/>
          <a:ext cx="4050640" cy="508956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267419</xdr:colOff>
      <xdr:row>11</xdr:row>
      <xdr:rowOff>60384</xdr:rowOff>
    </xdr:from>
    <xdr:to>
      <xdr:col>2</xdr:col>
      <xdr:colOff>669984</xdr:colOff>
      <xdr:row>13</xdr:row>
      <xdr:rowOff>46726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53FE1B3-8D9A-4FD6-B3C2-29C1CA9535BA}"/>
            </a:ext>
          </a:extLst>
        </xdr:cNvPr>
        <xdr:cNvSpPr txBox="1">
          <a:spLocks noChangeArrowheads="1"/>
        </xdr:cNvSpPr>
      </xdr:nvSpPr>
      <xdr:spPr bwMode="auto">
        <a:xfrm>
          <a:off x="267419" y="2053086"/>
          <a:ext cx="3188897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Octubre 2022</a:t>
          </a:r>
        </a:p>
      </xdr:txBody>
    </xdr:sp>
    <xdr:clientData/>
  </xdr:twoCellAnchor>
  <xdr:twoCellAnchor editAs="oneCell">
    <xdr:from>
      <xdr:col>12</xdr:col>
      <xdr:colOff>86263</xdr:colOff>
      <xdr:row>0</xdr:row>
      <xdr:rowOff>0</xdr:rowOff>
    </xdr:from>
    <xdr:to>
      <xdr:col>17</xdr:col>
      <xdr:colOff>388188</xdr:colOff>
      <xdr:row>6</xdr:row>
      <xdr:rowOff>120770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FF32641-D67F-4B73-9B76-364F5CA3D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3531" y="0"/>
          <a:ext cx="5495027" cy="1207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workbookViewId="0">
      <selection activeCell="O17" sqref="O17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6" bestFit="1" customWidth="1"/>
    <col min="9" max="9" width="15.375" bestFit="1" customWidth="1"/>
    <col min="10" max="10" width="15" bestFit="1" customWidth="1"/>
    <col min="11" max="11" width="16" bestFit="1" customWidth="1"/>
    <col min="12" max="12" width="14.875" bestFit="1" customWidth="1"/>
    <col min="13" max="13" width="16" bestFit="1" customWidth="1"/>
    <col min="14" max="14" width="15.125" bestFit="1" customWidth="1"/>
    <col min="15" max="15" width="16" bestFit="1" customWidth="1"/>
    <col min="16" max="16" width="12.125" customWidth="1"/>
    <col min="17" max="17" width="16" bestFit="1" customWidth="1"/>
    <col min="18" max="18" width="12.25" customWidth="1"/>
    <col min="19" max="19" width="16" bestFit="1" customWidth="1"/>
    <col min="20" max="20" width="7.625" customWidth="1"/>
    <col min="21" max="21" width="6.5" customWidth="1"/>
    <col min="22" max="16384" width="11" hidden="1"/>
  </cols>
  <sheetData>
    <row r="1" spans="1:17" ht="14.3" customHeight="1" x14ac:dyDescent="0.25"/>
    <row r="2" spans="1:17" x14ac:dyDescent="0.25"/>
    <row r="3" spans="1:17" x14ac:dyDescent="0.25"/>
    <row r="4" spans="1:17" x14ac:dyDescent="0.25"/>
    <row r="5" spans="1:17" x14ac:dyDescent="0.25"/>
    <row r="6" spans="1:17" x14ac:dyDescent="0.25"/>
    <row r="7" spans="1:17" x14ac:dyDescent="0.25"/>
    <row r="8" spans="1:17" x14ac:dyDescent="0.25"/>
    <row r="9" spans="1:17" x14ac:dyDescent="0.25"/>
    <row r="10" spans="1:17" x14ac:dyDescent="0.25"/>
    <row r="11" spans="1:17" ht="21.1" x14ac:dyDescent="0.25">
      <c r="A11" s="21" t="s">
        <v>132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x14ac:dyDescent="0.25"/>
    <row r="13" spans="1:17" x14ac:dyDescent="0.25"/>
    <row r="14" spans="1:17" x14ac:dyDescent="0.25"/>
    <row r="15" spans="1:17" x14ac:dyDescent="0.25"/>
    <row r="16" spans="1:17" x14ac:dyDescent="0.25"/>
    <row r="17" spans="1:20" ht="31.95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129</v>
      </c>
      <c r="Q17" s="1" t="s">
        <v>15</v>
      </c>
      <c r="R17" s="1" t="s">
        <v>130</v>
      </c>
      <c r="S17" s="1" t="s">
        <v>16</v>
      </c>
      <c r="T17" s="1" t="s">
        <v>131</v>
      </c>
    </row>
    <row r="18" spans="1:20" ht="21.75" x14ac:dyDescent="0.25">
      <c r="A18" s="2" t="s">
        <v>17</v>
      </c>
      <c r="B18" s="3" t="s">
        <v>18</v>
      </c>
      <c r="C18" s="4" t="s">
        <v>19</v>
      </c>
      <c r="D18" s="2" t="s">
        <v>20</v>
      </c>
      <c r="E18" s="2" t="s">
        <v>21</v>
      </c>
      <c r="F18" s="2" t="s">
        <v>22</v>
      </c>
      <c r="G18" s="3" t="s">
        <v>23</v>
      </c>
      <c r="H18" s="5">
        <v>209444000000</v>
      </c>
      <c r="I18" s="5">
        <v>37014285679</v>
      </c>
      <c r="J18" s="5">
        <v>0</v>
      </c>
      <c r="K18" s="5">
        <v>246458285679</v>
      </c>
      <c r="L18" s="5">
        <v>0</v>
      </c>
      <c r="M18" s="5">
        <v>246458285679</v>
      </c>
      <c r="N18" s="5">
        <v>0</v>
      </c>
      <c r="O18" s="5">
        <v>170572630577</v>
      </c>
      <c r="P18" s="6">
        <f>+O18/K18</f>
        <v>0.69209533819107472</v>
      </c>
      <c r="Q18" s="5">
        <v>170539459588.79001</v>
      </c>
      <c r="R18" s="6">
        <f>+Q18/K18</f>
        <v>0.69196074751128234</v>
      </c>
      <c r="S18" s="5">
        <v>170508746570.64999</v>
      </c>
      <c r="T18" s="6">
        <f>+S18/K18</f>
        <v>0.69183613000022803</v>
      </c>
    </row>
    <row r="19" spans="1:20" ht="21.75" x14ac:dyDescent="0.25">
      <c r="A19" s="2" t="s">
        <v>17</v>
      </c>
      <c r="B19" s="3" t="s">
        <v>18</v>
      </c>
      <c r="C19" s="4" t="s">
        <v>24</v>
      </c>
      <c r="D19" s="2" t="s">
        <v>20</v>
      </c>
      <c r="E19" s="2" t="s">
        <v>21</v>
      </c>
      <c r="F19" s="2" t="s">
        <v>22</v>
      </c>
      <c r="G19" s="3" t="s">
        <v>25</v>
      </c>
      <c r="H19" s="5">
        <v>92142000000</v>
      </c>
      <c r="I19" s="5">
        <v>24148782673</v>
      </c>
      <c r="J19" s="5">
        <v>0</v>
      </c>
      <c r="K19" s="5">
        <v>116290782673</v>
      </c>
      <c r="L19" s="5">
        <v>0</v>
      </c>
      <c r="M19" s="5">
        <v>116290782673</v>
      </c>
      <c r="N19" s="5">
        <v>0</v>
      </c>
      <c r="O19" s="5">
        <v>76301061406</v>
      </c>
      <c r="P19" s="6">
        <f t="shared" ref="P19:P74" si="0">+O19/K19</f>
        <v>0.6561230361700483</v>
      </c>
      <c r="Q19" s="5">
        <v>76298063774</v>
      </c>
      <c r="R19" s="6">
        <f t="shared" ref="R19:R74" si="1">+Q19/K19</f>
        <v>0.65609725913139483</v>
      </c>
      <c r="S19" s="5">
        <v>76298063774</v>
      </c>
      <c r="T19" s="6">
        <f t="shared" ref="T19:T74" si="2">+S19/K19</f>
        <v>0.65609725913139483</v>
      </c>
    </row>
    <row r="20" spans="1:20" ht="32.6" x14ac:dyDescent="0.25">
      <c r="A20" s="2" t="s">
        <v>17</v>
      </c>
      <c r="B20" s="3" t="s">
        <v>18</v>
      </c>
      <c r="C20" s="4" t="s">
        <v>26</v>
      </c>
      <c r="D20" s="2" t="s">
        <v>20</v>
      </c>
      <c r="E20" s="2" t="s">
        <v>21</v>
      </c>
      <c r="F20" s="2" t="s">
        <v>22</v>
      </c>
      <c r="G20" s="3" t="s">
        <v>27</v>
      </c>
      <c r="H20" s="5">
        <v>56914000000</v>
      </c>
      <c r="I20" s="5">
        <v>22013398041</v>
      </c>
      <c r="J20" s="5">
        <v>0</v>
      </c>
      <c r="K20" s="5">
        <v>78927398041</v>
      </c>
      <c r="L20" s="5">
        <v>0</v>
      </c>
      <c r="M20" s="5">
        <v>78695398041</v>
      </c>
      <c r="N20" s="5">
        <v>232000000</v>
      </c>
      <c r="O20" s="5">
        <v>60130882347</v>
      </c>
      <c r="P20" s="6">
        <f t="shared" si="0"/>
        <v>0.76185055936804258</v>
      </c>
      <c r="Q20" s="5">
        <v>60112204569.790001</v>
      </c>
      <c r="R20" s="6">
        <f t="shared" si="1"/>
        <v>0.76161391432875858</v>
      </c>
      <c r="S20" s="5">
        <v>60100870417.650002</v>
      </c>
      <c r="T20" s="6">
        <f t="shared" si="2"/>
        <v>0.76147031207629212</v>
      </c>
    </row>
    <row r="21" spans="1:20" ht="32.6" x14ac:dyDescent="0.25">
      <c r="A21" s="2" t="s">
        <v>17</v>
      </c>
      <c r="B21" s="3" t="s">
        <v>18</v>
      </c>
      <c r="C21" s="4" t="s">
        <v>28</v>
      </c>
      <c r="D21" s="2" t="s">
        <v>20</v>
      </c>
      <c r="E21" s="2" t="s">
        <v>21</v>
      </c>
      <c r="F21" s="2" t="s">
        <v>22</v>
      </c>
      <c r="G21" s="3" t="s">
        <v>29</v>
      </c>
      <c r="H21" s="5">
        <v>16235000000</v>
      </c>
      <c r="I21" s="5">
        <v>0</v>
      </c>
      <c r="J21" s="5">
        <v>16235000000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5">
        <v>0</v>
      </c>
      <c r="R21" s="6"/>
      <c r="S21" s="5">
        <v>0</v>
      </c>
      <c r="T21" s="6"/>
    </row>
    <row r="22" spans="1:20" ht="21.75" x14ac:dyDescent="0.25">
      <c r="A22" s="2" t="s">
        <v>17</v>
      </c>
      <c r="B22" s="3" t="s">
        <v>18</v>
      </c>
      <c r="C22" s="4" t="s">
        <v>30</v>
      </c>
      <c r="D22" s="2" t="s">
        <v>20</v>
      </c>
      <c r="E22" s="2" t="s">
        <v>21</v>
      </c>
      <c r="F22" s="2" t="s">
        <v>22</v>
      </c>
      <c r="G22" s="3" t="s">
        <v>31</v>
      </c>
      <c r="H22" s="5">
        <v>69812000000</v>
      </c>
      <c r="I22" s="5">
        <v>18136243866</v>
      </c>
      <c r="J22" s="5">
        <v>0</v>
      </c>
      <c r="K22" s="5">
        <v>87948243866</v>
      </c>
      <c r="L22" s="5">
        <v>0</v>
      </c>
      <c r="M22" s="5">
        <v>79836327140.820007</v>
      </c>
      <c r="N22" s="5">
        <v>8111916725.1800003</v>
      </c>
      <c r="O22" s="5">
        <v>65031657338</v>
      </c>
      <c r="P22" s="6">
        <f t="shared" si="0"/>
        <v>0.73943099349526242</v>
      </c>
      <c r="Q22" s="5">
        <v>50788188189.629997</v>
      </c>
      <c r="R22" s="6">
        <f t="shared" si="1"/>
        <v>0.577478138926936</v>
      </c>
      <c r="S22" s="5">
        <v>50530981001.309998</v>
      </c>
      <c r="T22" s="6">
        <f t="shared" si="2"/>
        <v>0.57455360994245863</v>
      </c>
    </row>
    <row r="23" spans="1:20" ht="21.75" x14ac:dyDescent="0.25">
      <c r="A23" s="2" t="s">
        <v>17</v>
      </c>
      <c r="B23" s="3" t="s">
        <v>18</v>
      </c>
      <c r="C23" s="4" t="s">
        <v>32</v>
      </c>
      <c r="D23" s="2" t="s">
        <v>20</v>
      </c>
      <c r="E23" s="2" t="s">
        <v>21</v>
      </c>
      <c r="F23" s="2" t="s">
        <v>22</v>
      </c>
      <c r="G23" s="3" t="s">
        <v>33</v>
      </c>
      <c r="H23" s="5">
        <v>1007000000</v>
      </c>
      <c r="I23" s="5">
        <v>220000000</v>
      </c>
      <c r="J23" s="5">
        <v>0</v>
      </c>
      <c r="K23" s="5">
        <v>1227000000</v>
      </c>
      <c r="L23" s="5">
        <v>0</v>
      </c>
      <c r="M23" s="5">
        <v>1121400000</v>
      </c>
      <c r="N23" s="5">
        <v>105600000</v>
      </c>
      <c r="O23" s="5">
        <v>1121400000</v>
      </c>
      <c r="P23" s="6">
        <f t="shared" si="0"/>
        <v>0.91393643031784844</v>
      </c>
      <c r="Q23" s="5">
        <v>1113683266</v>
      </c>
      <c r="R23" s="6">
        <f t="shared" si="1"/>
        <v>0.90764732355338218</v>
      </c>
      <c r="S23" s="5">
        <v>1113683266</v>
      </c>
      <c r="T23" s="6">
        <f t="shared" si="2"/>
        <v>0.90764732355338218</v>
      </c>
    </row>
    <row r="24" spans="1:20" ht="32.6" x14ac:dyDescent="0.25">
      <c r="A24" s="2" t="s">
        <v>17</v>
      </c>
      <c r="B24" s="3" t="s">
        <v>18</v>
      </c>
      <c r="C24" s="4" t="s">
        <v>34</v>
      </c>
      <c r="D24" s="2" t="s">
        <v>20</v>
      </c>
      <c r="E24" s="2" t="s">
        <v>21</v>
      </c>
      <c r="F24" s="2" t="s">
        <v>22</v>
      </c>
      <c r="G24" s="3" t="s">
        <v>35</v>
      </c>
      <c r="H24" s="5">
        <v>97032000000</v>
      </c>
      <c r="I24" s="5">
        <v>0</v>
      </c>
      <c r="J24" s="5">
        <v>97032000000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5">
        <v>0</v>
      </c>
      <c r="R24" s="6"/>
      <c r="S24" s="5">
        <v>0</v>
      </c>
      <c r="T24" s="6"/>
    </row>
    <row r="25" spans="1:20" ht="21.75" x14ac:dyDescent="0.25">
      <c r="A25" s="2" t="s">
        <v>17</v>
      </c>
      <c r="B25" s="3" t="s">
        <v>18</v>
      </c>
      <c r="C25" s="4" t="s">
        <v>36</v>
      </c>
      <c r="D25" s="2" t="s">
        <v>20</v>
      </c>
      <c r="E25" s="2" t="s">
        <v>21</v>
      </c>
      <c r="F25" s="2" t="s">
        <v>22</v>
      </c>
      <c r="G25" s="3" t="s">
        <v>37</v>
      </c>
      <c r="H25" s="5">
        <v>262000000</v>
      </c>
      <c r="I25" s="5">
        <v>0</v>
      </c>
      <c r="J25" s="5">
        <v>0</v>
      </c>
      <c r="K25" s="5">
        <v>262000000</v>
      </c>
      <c r="L25" s="5">
        <v>0</v>
      </c>
      <c r="M25" s="5">
        <v>262000000</v>
      </c>
      <c r="N25" s="5">
        <v>0</v>
      </c>
      <c r="O25" s="5">
        <v>188213570</v>
      </c>
      <c r="P25" s="6">
        <f t="shared" si="0"/>
        <v>0.71837240458015272</v>
      </c>
      <c r="Q25" s="5">
        <v>188213570</v>
      </c>
      <c r="R25" s="6">
        <f t="shared" si="1"/>
        <v>0.71837240458015272</v>
      </c>
      <c r="S25" s="5">
        <v>188213570</v>
      </c>
      <c r="T25" s="6">
        <f t="shared" si="2"/>
        <v>0.71837240458015272</v>
      </c>
    </row>
    <row r="26" spans="1:20" ht="32.6" x14ac:dyDescent="0.25">
      <c r="A26" s="2" t="s">
        <v>17</v>
      </c>
      <c r="B26" s="3" t="s">
        <v>18</v>
      </c>
      <c r="C26" s="4" t="s">
        <v>38</v>
      </c>
      <c r="D26" s="2" t="s">
        <v>20</v>
      </c>
      <c r="E26" s="2" t="s">
        <v>21</v>
      </c>
      <c r="F26" s="2" t="s">
        <v>22</v>
      </c>
      <c r="G26" s="3" t="s">
        <v>39</v>
      </c>
      <c r="H26" s="5">
        <v>2007000000</v>
      </c>
      <c r="I26" s="5">
        <v>144294770</v>
      </c>
      <c r="J26" s="5">
        <v>0</v>
      </c>
      <c r="K26" s="5">
        <v>2151294770</v>
      </c>
      <c r="L26" s="5">
        <v>0</v>
      </c>
      <c r="M26" s="5">
        <v>2151294770</v>
      </c>
      <c r="N26" s="5">
        <v>0</v>
      </c>
      <c r="O26" s="5">
        <v>1098542605</v>
      </c>
      <c r="P26" s="6">
        <f t="shared" si="0"/>
        <v>0.51064253040507324</v>
      </c>
      <c r="Q26" s="5">
        <v>776464808</v>
      </c>
      <c r="R26" s="6">
        <f t="shared" si="1"/>
        <v>0.36092906412820408</v>
      </c>
      <c r="S26" s="5">
        <v>776464808</v>
      </c>
      <c r="T26" s="6">
        <f t="shared" si="2"/>
        <v>0.36092906412820408</v>
      </c>
    </row>
    <row r="27" spans="1:20" ht="21.75" x14ac:dyDescent="0.25">
      <c r="A27" s="2" t="s">
        <v>17</v>
      </c>
      <c r="B27" s="3" t="s">
        <v>18</v>
      </c>
      <c r="C27" s="4" t="s">
        <v>40</v>
      </c>
      <c r="D27" s="2" t="s">
        <v>20</v>
      </c>
      <c r="E27" s="2" t="s">
        <v>21</v>
      </c>
      <c r="F27" s="2" t="s">
        <v>22</v>
      </c>
      <c r="G27" s="3" t="s">
        <v>41</v>
      </c>
      <c r="H27" s="5">
        <v>25185000000</v>
      </c>
      <c r="I27" s="5">
        <v>0</v>
      </c>
      <c r="J27" s="5">
        <v>0</v>
      </c>
      <c r="K27" s="5">
        <v>25185000000</v>
      </c>
      <c r="L27" s="5">
        <v>0</v>
      </c>
      <c r="M27" s="5">
        <v>4348572600</v>
      </c>
      <c r="N27" s="5">
        <v>20836427400</v>
      </c>
      <c r="O27" s="5">
        <v>4342258078</v>
      </c>
      <c r="P27" s="6">
        <f t="shared" si="0"/>
        <v>0.17241445614453046</v>
      </c>
      <c r="Q27" s="5">
        <v>4341520496</v>
      </c>
      <c r="R27" s="6">
        <f t="shared" si="1"/>
        <v>0.17238516958507047</v>
      </c>
      <c r="S27" s="5">
        <v>4341520496</v>
      </c>
      <c r="T27" s="6">
        <f t="shared" si="2"/>
        <v>0.17238516958507047</v>
      </c>
    </row>
    <row r="28" spans="1:20" ht="21.75" x14ac:dyDescent="0.25">
      <c r="A28" s="2" t="s">
        <v>17</v>
      </c>
      <c r="B28" s="3" t="s">
        <v>18</v>
      </c>
      <c r="C28" s="4" t="s">
        <v>42</v>
      </c>
      <c r="D28" s="2" t="s">
        <v>20</v>
      </c>
      <c r="E28" s="2" t="s">
        <v>21</v>
      </c>
      <c r="F28" s="2" t="s">
        <v>22</v>
      </c>
      <c r="G28" s="3" t="s">
        <v>43</v>
      </c>
      <c r="H28" s="5">
        <v>30798000000</v>
      </c>
      <c r="I28" s="5">
        <v>11589994971</v>
      </c>
      <c r="J28" s="5">
        <v>0</v>
      </c>
      <c r="K28" s="5">
        <v>42387994971</v>
      </c>
      <c r="L28" s="5">
        <v>0</v>
      </c>
      <c r="M28" s="5">
        <v>35881260185</v>
      </c>
      <c r="N28" s="5">
        <v>6506734786</v>
      </c>
      <c r="O28" s="5">
        <v>30988696888</v>
      </c>
      <c r="P28" s="6">
        <f t="shared" si="0"/>
        <v>0.73107248666045899</v>
      </c>
      <c r="Q28" s="5">
        <v>30183433762</v>
      </c>
      <c r="R28" s="6">
        <f t="shared" si="1"/>
        <v>0.71207505291651985</v>
      </c>
      <c r="S28" s="5">
        <v>30070782173</v>
      </c>
      <c r="T28" s="6">
        <f t="shared" si="2"/>
        <v>0.70941742334293245</v>
      </c>
    </row>
    <row r="29" spans="1:20" ht="21.75" x14ac:dyDescent="0.25">
      <c r="A29" s="2" t="s">
        <v>17</v>
      </c>
      <c r="B29" s="3" t="s">
        <v>18</v>
      </c>
      <c r="C29" s="4" t="s">
        <v>44</v>
      </c>
      <c r="D29" s="2" t="s">
        <v>20</v>
      </c>
      <c r="E29" s="2" t="s">
        <v>21</v>
      </c>
      <c r="F29" s="2" t="s">
        <v>22</v>
      </c>
      <c r="G29" s="3" t="s">
        <v>45</v>
      </c>
      <c r="H29" s="5">
        <v>172000000</v>
      </c>
      <c r="I29" s="5">
        <v>0</v>
      </c>
      <c r="J29" s="5">
        <v>0</v>
      </c>
      <c r="K29" s="5">
        <v>172000000</v>
      </c>
      <c r="L29" s="5">
        <v>0</v>
      </c>
      <c r="M29" s="5">
        <v>0</v>
      </c>
      <c r="N29" s="5">
        <v>172000000</v>
      </c>
      <c r="O29" s="5">
        <v>0</v>
      </c>
      <c r="P29" s="6">
        <f t="shared" si="0"/>
        <v>0</v>
      </c>
      <c r="Q29" s="5">
        <v>0</v>
      </c>
      <c r="R29" s="6">
        <f t="shared" si="1"/>
        <v>0</v>
      </c>
      <c r="S29" s="5">
        <v>0</v>
      </c>
      <c r="T29" s="6">
        <f t="shared" si="2"/>
        <v>0</v>
      </c>
    </row>
    <row r="30" spans="1:20" ht="21.75" x14ac:dyDescent="0.25">
      <c r="A30" s="2" t="s">
        <v>17</v>
      </c>
      <c r="B30" s="3" t="s">
        <v>18</v>
      </c>
      <c r="C30" s="4" t="s">
        <v>46</v>
      </c>
      <c r="D30" s="2" t="s">
        <v>20</v>
      </c>
      <c r="E30" s="2" t="s">
        <v>21</v>
      </c>
      <c r="F30" s="2" t="s">
        <v>22</v>
      </c>
      <c r="G30" s="3" t="s">
        <v>47</v>
      </c>
      <c r="H30" s="5">
        <v>4089000000</v>
      </c>
      <c r="I30" s="5">
        <v>0</v>
      </c>
      <c r="J30" s="5">
        <v>0</v>
      </c>
      <c r="K30" s="5">
        <v>4089000000</v>
      </c>
      <c r="L30" s="5">
        <v>0</v>
      </c>
      <c r="M30" s="5">
        <v>3380420652</v>
      </c>
      <c r="N30" s="5">
        <v>708579348</v>
      </c>
      <c r="O30" s="5">
        <v>3380420652</v>
      </c>
      <c r="P30" s="6">
        <f t="shared" si="0"/>
        <v>0.82671084666177552</v>
      </c>
      <c r="Q30" s="5">
        <v>3380420652</v>
      </c>
      <c r="R30" s="6">
        <f t="shared" si="1"/>
        <v>0.82671084666177552</v>
      </c>
      <c r="S30" s="5">
        <v>3380420652</v>
      </c>
      <c r="T30" s="6">
        <f t="shared" si="2"/>
        <v>0.82671084666177552</v>
      </c>
    </row>
    <row r="31" spans="1:20" ht="32.6" x14ac:dyDescent="0.25">
      <c r="A31" s="2" t="s">
        <v>17</v>
      </c>
      <c r="B31" s="3" t="s">
        <v>18</v>
      </c>
      <c r="C31" s="4" t="s">
        <v>48</v>
      </c>
      <c r="D31" s="2" t="s">
        <v>20</v>
      </c>
      <c r="E31" s="2" t="s">
        <v>21</v>
      </c>
      <c r="F31" s="2" t="s">
        <v>22</v>
      </c>
      <c r="G31" s="3" t="s">
        <v>49</v>
      </c>
      <c r="H31" s="5">
        <v>7000000</v>
      </c>
      <c r="I31" s="5">
        <v>0</v>
      </c>
      <c r="J31" s="5">
        <v>0</v>
      </c>
      <c r="K31" s="5">
        <v>7000000</v>
      </c>
      <c r="L31" s="5">
        <v>0</v>
      </c>
      <c r="M31" s="5">
        <v>7000000</v>
      </c>
      <c r="N31" s="5">
        <v>0</v>
      </c>
      <c r="O31" s="5">
        <v>7000000</v>
      </c>
      <c r="P31" s="6">
        <f t="shared" si="0"/>
        <v>1</v>
      </c>
      <c r="Q31" s="5">
        <v>7000000</v>
      </c>
      <c r="R31" s="6">
        <f t="shared" si="1"/>
        <v>1</v>
      </c>
      <c r="S31" s="5">
        <v>7000000</v>
      </c>
      <c r="T31" s="6">
        <f t="shared" si="2"/>
        <v>1</v>
      </c>
    </row>
    <row r="32" spans="1:20" ht="21.75" x14ac:dyDescent="0.25">
      <c r="A32" s="2" t="s">
        <v>17</v>
      </c>
      <c r="B32" s="3" t="s">
        <v>18</v>
      </c>
      <c r="C32" s="4" t="s">
        <v>50</v>
      </c>
      <c r="D32" s="2" t="s">
        <v>20</v>
      </c>
      <c r="E32" s="2" t="s">
        <v>21</v>
      </c>
      <c r="F32" s="2" t="s">
        <v>22</v>
      </c>
      <c r="G32" s="3" t="s">
        <v>51</v>
      </c>
      <c r="H32" s="5">
        <v>529000000</v>
      </c>
      <c r="I32" s="5">
        <v>0</v>
      </c>
      <c r="J32" s="5">
        <v>0</v>
      </c>
      <c r="K32" s="5">
        <v>529000000</v>
      </c>
      <c r="L32" s="5">
        <v>0</v>
      </c>
      <c r="M32" s="5">
        <v>13409800</v>
      </c>
      <c r="N32" s="5">
        <v>515590200</v>
      </c>
      <c r="O32" s="5">
        <v>13409800</v>
      </c>
      <c r="P32" s="6">
        <f t="shared" si="0"/>
        <v>2.5349338374291115E-2</v>
      </c>
      <c r="Q32" s="5">
        <v>13409800</v>
      </c>
      <c r="R32" s="6">
        <f t="shared" si="1"/>
        <v>2.5349338374291115E-2</v>
      </c>
      <c r="S32" s="5">
        <v>13409800</v>
      </c>
      <c r="T32" s="6">
        <f t="shared" si="2"/>
        <v>2.5349338374291115E-2</v>
      </c>
    </row>
    <row r="33" spans="1:20" ht="26.5" customHeight="1" x14ac:dyDescent="0.25">
      <c r="A33" s="7"/>
      <c r="B33" s="7"/>
      <c r="C33" s="7"/>
      <c r="D33" s="7"/>
      <c r="E33" s="7"/>
      <c r="F33" s="7"/>
      <c r="G33" s="7" t="s">
        <v>133</v>
      </c>
      <c r="H33" s="8">
        <f>SUM(H18:H32)</f>
        <v>605635000000</v>
      </c>
      <c r="I33" s="8">
        <f t="shared" ref="I33:S33" si="3">SUM(I18:I32)</f>
        <v>113267000000</v>
      </c>
      <c r="J33" s="8">
        <f t="shared" si="3"/>
        <v>113267000000</v>
      </c>
      <c r="K33" s="8">
        <f t="shared" si="3"/>
        <v>605635000000</v>
      </c>
      <c r="L33" s="8">
        <f t="shared" si="3"/>
        <v>0</v>
      </c>
      <c r="M33" s="8">
        <f t="shared" si="3"/>
        <v>568446151540.82007</v>
      </c>
      <c r="N33" s="8">
        <f t="shared" si="3"/>
        <v>37188848459.18</v>
      </c>
      <c r="O33" s="8">
        <f t="shared" si="3"/>
        <v>413176173261</v>
      </c>
      <c r="P33" s="9">
        <f>+O33/K33</f>
        <v>0.68221977471744533</v>
      </c>
      <c r="Q33" s="8">
        <f t="shared" si="3"/>
        <v>397742062476.21002</v>
      </c>
      <c r="R33" s="9">
        <f>+Q33/K33</f>
        <v>0.65673559565779727</v>
      </c>
      <c r="S33" s="8">
        <f t="shared" si="3"/>
        <v>397330156528.60999</v>
      </c>
      <c r="T33" s="9">
        <f>+S33/K33</f>
        <v>0.65605547322828106</v>
      </c>
    </row>
    <row r="34" spans="1:20" ht="21.75" x14ac:dyDescent="0.25">
      <c r="A34" s="2" t="s">
        <v>17</v>
      </c>
      <c r="B34" s="3" t="s">
        <v>18</v>
      </c>
      <c r="C34" s="4" t="s">
        <v>52</v>
      </c>
      <c r="D34" s="2" t="s">
        <v>20</v>
      </c>
      <c r="E34" s="2" t="s">
        <v>21</v>
      </c>
      <c r="F34" s="2" t="s">
        <v>22</v>
      </c>
      <c r="G34" s="3" t="s">
        <v>53</v>
      </c>
      <c r="H34" s="5">
        <v>1409000000</v>
      </c>
      <c r="I34" s="5">
        <v>0</v>
      </c>
      <c r="J34" s="5">
        <v>0</v>
      </c>
      <c r="K34" s="5">
        <v>1409000000</v>
      </c>
      <c r="L34" s="5">
        <v>0</v>
      </c>
      <c r="M34" s="5">
        <v>1409000000</v>
      </c>
      <c r="N34" s="5">
        <v>0</v>
      </c>
      <c r="O34" s="5">
        <v>1409000000</v>
      </c>
      <c r="P34" s="6">
        <f t="shared" si="0"/>
        <v>1</v>
      </c>
      <c r="Q34" s="5">
        <v>1397355262.53</v>
      </c>
      <c r="R34" s="6">
        <f t="shared" si="1"/>
        <v>0.99173545956706888</v>
      </c>
      <c r="S34" s="5">
        <v>1397355262.53</v>
      </c>
      <c r="T34" s="6">
        <f t="shared" si="2"/>
        <v>0.99173545956706888</v>
      </c>
    </row>
    <row r="35" spans="1:20" ht="21.75" x14ac:dyDescent="0.25">
      <c r="A35" s="2" t="s">
        <v>17</v>
      </c>
      <c r="B35" s="3" t="s">
        <v>18</v>
      </c>
      <c r="C35" s="4" t="s">
        <v>54</v>
      </c>
      <c r="D35" s="2" t="s">
        <v>20</v>
      </c>
      <c r="E35" s="2" t="s">
        <v>21</v>
      </c>
      <c r="F35" s="2" t="s">
        <v>22</v>
      </c>
      <c r="G35" s="3" t="s">
        <v>55</v>
      </c>
      <c r="H35" s="5">
        <v>1692000000</v>
      </c>
      <c r="I35" s="5">
        <v>0</v>
      </c>
      <c r="J35" s="5">
        <v>0</v>
      </c>
      <c r="K35" s="5">
        <v>1692000000</v>
      </c>
      <c r="L35" s="5">
        <v>0</v>
      </c>
      <c r="M35" s="5">
        <v>1692000000</v>
      </c>
      <c r="N35" s="5">
        <v>0</v>
      </c>
      <c r="O35" s="5">
        <v>0</v>
      </c>
      <c r="P35" s="6">
        <f t="shared" si="0"/>
        <v>0</v>
      </c>
      <c r="Q35" s="5">
        <v>0</v>
      </c>
      <c r="R35" s="6">
        <f t="shared" si="1"/>
        <v>0</v>
      </c>
      <c r="S35" s="5">
        <v>0</v>
      </c>
      <c r="T35" s="6">
        <f t="shared" si="2"/>
        <v>0</v>
      </c>
    </row>
    <row r="36" spans="1:20" ht="28.55" customHeight="1" x14ac:dyDescent="0.25">
      <c r="A36" s="10"/>
      <c r="B36" s="10"/>
      <c r="C36" s="10"/>
      <c r="D36" s="10"/>
      <c r="E36" s="10"/>
      <c r="F36" s="10"/>
      <c r="G36" s="10" t="s">
        <v>134</v>
      </c>
      <c r="H36" s="11">
        <f>+H34+H35</f>
        <v>3101000000</v>
      </c>
      <c r="I36" s="11">
        <f t="shared" ref="I36:T36" si="4">+I34+I35</f>
        <v>0</v>
      </c>
      <c r="J36" s="11">
        <f t="shared" si="4"/>
        <v>0</v>
      </c>
      <c r="K36" s="11">
        <f>+K34+K35</f>
        <v>3101000000</v>
      </c>
      <c r="L36" s="11">
        <f t="shared" si="4"/>
        <v>0</v>
      </c>
      <c r="M36" s="11">
        <f t="shared" si="4"/>
        <v>3101000000</v>
      </c>
      <c r="N36" s="11">
        <f t="shared" si="4"/>
        <v>0</v>
      </c>
      <c r="O36" s="11">
        <f t="shared" si="4"/>
        <v>1409000000</v>
      </c>
      <c r="P36" s="12">
        <f t="shared" si="4"/>
        <v>1</v>
      </c>
      <c r="Q36" s="11">
        <f t="shared" si="4"/>
        <v>1397355262.53</v>
      </c>
      <c r="R36" s="13">
        <f t="shared" si="4"/>
        <v>0.99173545956706888</v>
      </c>
      <c r="S36" s="11">
        <f t="shared" si="4"/>
        <v>1397355262.53</v>
      </c>
      <c r="T36" s="13">
        <f t="shared" si="4"/>
        <v>0.99173545956706888</v>
      </c>
    </row>
    <row r="37" spans="1:20" ht="32.6" x14ac:dyDescent="0.25">
      <c r="A37" s="2" t="s">
        <v>17</v>
      </c>
      <c r="B37" s="3" t="s">
        <v>18</v>
      </c>
      <c r="C37" s="4" t="s">
        <v>56</v>
      </c>
      <c r="D37" s="2" t="s">
        <v>20</v>
      </c>
      <c r="E37" s="2" t="s">
        <v>21</v>
      </c>
      <c r="F37" s="2" t="s">
        <v>22</v>
      </c>
      <c r="G37" s="3" t="s">
        <v>57</v>
      </c>
      <c r="H37" s="5">
        <v>106454900290</v>
      </c>
      <c r="I37" s="5">
        <v>0</v>
      </c>
      <c r="J37" s="5">
        <v>7043174328</v>
      </c>
      <c r="K37" s="5">
        <v>99411725962</v>
      </c>
      <c r="L37" s="5">
        <v>0</v>
      </c>
      <c r="M37" s="5">
        <v>98369353403.089996</v>
      </c>
      <c r="N37" s="5">
        <v>1042372558.91</v>
      </c>
      <c r="O37" s="5">
        <v>97126152959.089996</v>
      </c>
      <c r="P37" s="6">
        <f t="shared" si="0"/>
        <v>0.97700902000450474</v>
      </c>
      <c r="Q37" s="5">
        <v>35769608692.650002</v>
      </c>
      <c r="R37" s="6">
        <f t="shared" si="1"/>
        <v>0.35981277204987755</v>
      </c>
      <c r="S37" s="5">
        <v>35389909961.650002</v>
      </c>
      <c r="T37" s="6">
        <f t="shared" si="2"/>
        <v>0.35599331587078314</v>
      </c>
    </row>
    <row r="38" spans="1:20" ht="65.25" x14ac:dyDescent="0.25">
      <c r="A38" s="2" t="s">
        <v>17</v>
      </c>
      <c r="B38" s="3" t="s">
        <v>18</v>
      </c>
      <c r="C38" s="4" t="s">
        <v>58</v>
      </c>
      <c r="D38" s="2" t="s">
        <v>20</v>
      </c>
      <c r="E38" s="2" t="s">
        <v>21</v>
      </c>
      <c r="F38" s="2" t="s">
        <v>22</v>
      </c>
      <c r="G38" s="3" t="s">
        <v>59</v>
      </c>
      <c r="H38" s="5">
        <v>3632011066</v>
      </c>
      <c r="I38" s="5">
        <v>0</v>
      </c>
      <c r="J38" s="5">
        <v>616877888</v>
      </c>
      <c r="K38" s="5">
        <v>3015133178</v>
      </c>
      <c r="L38" s="5">
        <v>0</v>
      </c>
      <c r="M38" s="5">
        <v>2686497092</v>
      </c>
      <c r="N38" s="5">
        <v>328636086</v>
      </c>
      <c r="O38" s="5">
        <v>2580091505</v>
      </c>
      <c r="P38" s="6">
        <f t="shared" si="0"/>
        <v>0.85571394452016469</v>
      </c>
      <c r="Q38" s="5">
        <v>1104702544.04</v>
      </c>
      <c r="R38" s="6">
        <f t="shared" si="1"/>
        <v>0.36638598656287941</v>
      </c>
      <c r="S38" s="5">
        <v>1104702544.04</v>
      </c>
      <c r="T38" s="6">
        <f t="shared" si="2"/>
        <v>0.36638598656287941</v>
      </c>
    </row>
    <row r="39" spans="1:20" ht="65.25" x14ac:dyDescent="0.25">
      <c r="A39" s="2" t="s">
        <v>17</v>
      </c>
      <c r="B39" s="3" t="s">
        <v>18</v>
      </c>
      <c r="C39" s="4" t="s">
        <v>60</v>
      </c>
      <c r="D39" s="2" t="s">
        <v>20</v>
      </c>
      <c r="E39" s="2" t="s">
        <v>21</v>
      </c>
      <c r="F39" s="2" t="s">
        <v>22</v>
      </c>
      <c r="G39" s="3" t="s">
        <v>61</v>
      </c>
      <c r="H39" s="5">
        <v>3832223808</v>
      </c>
      <c r="I39" s="5">
        <v>0</v>
      </c>
      <c r="J39" s="5">
        <v>3000000000</v>
      </c>
      <c r="K39" s="5">
        <v>832223808</v>
      </c>
      <c r="L39" s="5">
        <v>0</v>
      </c>
      <c r="M39" s="5">
        <v>820397664</v>
      </c>
      <c r="N39" s="5">
        <v>11826144</v>
      </c>
      <c r="O39" s="5">
        <v>705313910</v>
      </c>
      <c r="P39" s="6">
        <f t="shared" si="0"/>
        <v>0.84750508603570252</v>
      </c>
      <c r="Q39" s="5">
        <v>482345503.69</v>
      </c>
      <c r="R39" s="6">
        <f t="shared" si="1"/>
        <v>0.57958628322490868</v>
      </c>
      <c r="S39" s="5">
        <v>482345503.69</v>
      </c>
      <c r="T39" s="6">
        <f t="shared" si="2"/>
        <v>0.57958628322490868</v>
      </c>
    </row>
    <row r="40" spans="1:20" ht="54.35" x14ac:dyDescent="0.25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21</v>
      </c>
      <c r="F40" s="2" t="s">
        <v>22</v>
      </c>
      <c r="G40" s="3" t="s">
        <v>63</v>
      </c>
      <c r="H40" s="5">
        <v>14944415368</v>
      </c>
      <c r="I40" s="5">
        <v>5692993332</v>
      </c>
      <c r="J40" s="5">
        <v>0</v>
      </c>
      <c r="K40" s="5">
        <v>20637408700</v>
      </c>
      <c r="L40" s="5">
        <v>0</v>
      </c>
      <c r="M40" s="5">
        <v>14592080644.5</v>
      </c>
      <c r="N40" s="5">
        <v>6045328055.5</v>
      </c>
      <c r="O40" s="5">
        <v>14560828285.5</v>
      </c>
      <c r="P40" s="6">
        <f t="shared" si="0"/>
        <v>0.70555506736172746</v>
      </c>
      <c r="Q40" s="5">
        <v>8628269150.7399998</v>
      </c>
      <c r="R40" s="6">
        <f t="shared" si="1"/>
        <v>0.41808878605674943</v>
      </c>
      <c r="S40" s="5">
        <v>8628269150.7399998</v>
      </c>
      <c r="T40" s="6">
        <f t="shared" si="2"/>
        <v>0.41808878605674943</v>
      </c>
    </row>
    <row r="41" spans="1:20" ht="54.35" x14ac:dyDescent="0.25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65</v>
      </c>
      <c r="H41" s="5">
        <v>3741000000</v>
      </c>
      <c r="I41" s="5">
        <v>0</v>
      </c>
      <c r="J41" s="5">
        <v>501729064</v>
      </c>
      <c r="K41" s="5">
        <v>3239270936</v>
      </c>
      <c r="L41" s="5">
        <v>0</v>
      </c>
      <c r="M41" s="5">
        <v>2225966357</v>
      </c>
      <c r="N41" s="5">
        <v>1013304579</v>
      </c>
      <c r="O41" s="5">
        <v>2112977094</v>
      </c>
      <c r="P41" s="6">
        <f t="shared" si="0"/>
        <v>0.65230020450503001</v>
      </c>
      <c r="Q41" s="5">
        <v>987025299.71000004</v>
      </c>
      <c r="R41" s="6">
        <f t="shared" si="1"/>
        <v>0.30470600305166939</v>
      </c>
      <c r="S41" s="5">
        <v>987025299.71000004</v>
      </c>
      <c r="T41" s="6">
        <f t="shared" si="2"/>
        <v>0.30470600305166939</v>
      </c>
    </row>
    <row r="42" spans="1:20" ht="65.25" x14ac:dyDescent="0.25">
      <c r="A42" s="2" t="s">
        <v>17</v>
      </c>
      <c r="B42" s="3" t="s">
        <v>18</v>
      </c>
      <c r="C42" s="4" t="s">
        <v>66</v>
      </c>
      <c r="D42" s="2" t="s">
        <v>20</v>
      </c>
      <c r="E42" s="2" t="s">
        <v>21</v>
      </c>
      <c r="F42" s="2" t="s">
        <v>22</v>
      </c>
      <c r="G42" s="3" t="s">
        <v>67</v>
      </c>
      <c r="H42" s="5">
        <v>3940431461</v>
      </c>
      <c r="I42" s="5">
        <v>0</v>
      </c>
      <c r="J42" s="5">
        <v>94853216</v>
      </c>
      <c r="K42" s="5">
        <v>3845578245</v>
      </c>
      <c r="L42" s="5">
        <v>0</v>
      </c>
      <c r="M42" s="5">
        <v>3220038436</v>
      </c>
      <c r="N42" s="5">
        <v>625539809</v>
      </c>
      <c r="O42" s="5">
        <v>3146077972</v>
      </c>
      <c r="P42" s="6">
        <f t="shared" si="0"/>
        <v>0.81810270694414122</v>
      </c>
      <c r="Q42" s="5">
        <v>1453584736</v>
      </c>
      <c r="R42" s="6">
        <f t="shared" si="1"/>
        <v>0.37798859973527854</v>
      </c>
      <c r="S42" s="5">
        <v>1446084736</v>
      </c>
      <c r="T42" s="6">
        <f t="shared" si="2"/>
        <v>0.37603830786181286</v>
      </c>
    </row>
    <row r="43" spans="1:20" ht="54.35" x14ac:dyDescent="0.25">
      <c r="A43" s="2" t="s">
        <v>17</v>
      </c>
      <c r="B43" s="3" t="s">
        <v>18</v>
      </c>
      <c r="C43" s="4" t="s">
        <v>68</v>
      </c>
      <c r="D43" s="2" t="s">
        <v>20</v>
      </c>
      <c r="E43" s="2" t="s">
        <v>21</v>
      </c>
      <c r="F43" s="2" t="s">
        <v>22</v>
      </c>
      <c r="G43" s="3" t="s">
        <v>69</v>
      </c>
      <c r="H43" s="5">
        <v>24120262441</v>
      </c>
      <c r="I43" s="5">
        <v>0</v>
      </c>
      <c r="J43" s="5">
        <v>59900610</v>
      </c>
      <c r="K43" s="5">
        <v>24060361831</v>
      </c>
      <c r="L43" s="5">
        <v>0</v>
      </c>
      <c r="M43" s="5">
        <v>23559935123.900002</v>
      </c>
      <c r="N43" s="5">
        <v>500426707.10000002</v>
      </c>
      <c r="O43" s="5">
        <v>23401002942.900002</v>
      </c>
      <c r="P43" s="6">
        <f t="shared" si="0"/>
        <v>0.97259563705935359</v>
      </c>
      <c r="Q43" s="5">
        <v>14629652798.92</v>
      </c>
      <c r="R43" s="6">
        <f t="shared" si="1"/>
        <v>0.60803960063770834</v>
      </c>
      <c r="S43" s="5">
        <v>14629652798.92</v>
      </c>
      <c r="T43" s="6">
        <f t="shared" si="2"/>
        <v>0.60803960063770834</v>
      </c>
    </row>
    <row r="44" spans="1:20" ht="54.35" x14ac:dyDescent="0.25">
      <c r="A44" s="2" t="s">
        <v>17</v>
      </c>
      <c r="B44" s="3" t="s">
        <v>18</v>
      </c>
      <c r="C44" s="4" t="s">
        <v>70</v>
      </c>
      <c r="D44" s="2" t="s">
        <v>20</v>
      </c>
      <c r="E44" s="2" t="s">
        <v>21</v>
      </c>
      <c r="F44" s="2" t="s">
        <v>22</v>
      </c>
      <c r="G44" s="3" t="s">
        <v>71</v>
      </c>
      <c r="H44" s="5">
        <v>4966712231</v>
      </c>
      <c r="I44" s="5">
        <v>0</v>
      </c>
      <c r="J44" s="5">
        <v>1323807033</v>
      </c>
      <c r="K44" s="5">
        <v>3642905198</v>
      </c>
      <c r="L44" s="5">
        <v>0</v>
      </c>
      <c r="M44" s="5">
        <v>3477905994.0799999</v>
      </c>
      <c r="N44" s="5">
        <v>164999203.91999999</v>
      </c>
      <c r="O44" s="5">
        <v>3406571615.0799999</v>
      </c>
      <c r="P44" s="6">
        <f t="shared" si="0"/>
        <v>0.93512497029849961</v>
      </c>
      <c r="Q44" s="5">
        <v>2017584969.78</v>
      </c>
      <c r="R44" s="6">
        <f t="shared" si="1"/>
        <v>0.55383954841528105</v>
      </c>
      <c r="S44" s="5">
        <v>2017584969.78</v>
      </c>
      <c r="T44" s="6">
        <f t="shared" si="2"/>
        <v>0.55383954841528105</v>
      </c>
    </row>
    <row r="45" spans="1:20" ht="65.25" x14ac:dyDescent="0.25">
      <c r="A45" s="2" t="s">
        <v>17</v>
      </c>
      <c r="B45" s="3" t="s">
        <v>18</v>
      </c>
      <c r="C45" s="4" t="s">
        <v>72</v>
      </c>
      <c r="D45" s="2" t="s">
        <v>20</v>
      </c>
      <c r="E45" s="2" t="s">
        <v>21</v>
      </c>
      <c r="F45" s="2" t="s">
        <v>22</v>
      </c>
      <c r="G45" s="3" t="s">
        <v>73</v>
      </c>
      <c r="H45" s="5">
        <v>28439632697</v>
      </c>
      <c r="I45" s="5">
        <v>6354369507</v>
      </c>
      <c r="J45" s="5">
        <v>0</v>
      </c>
      <c r="K45" s="5">
        <v>34794002204</v>
      </c>
      <c r="L45" s="5">
        <v>0</v>
      </c>
      <c r="M45" s="5">
        <v>32754692935</v>
      </c>
      <c r="N45" s="5">
        <v>2039309269</v>
      </c>
      <c r="O45" s="5">
        <v>32058366901</v>
      </c>
      <c r="P45" s="6">
        <f t="shared" si="0"/>
        <v>0.92137623930237311</v>
      </c>
      <c r="Q45" s="5">
        <v>14934580511.450001</v>
      </c>
      <c r="R45" s="6">
        <f t="shared" si="1"/>
        <v>0.42922859014284614</v>
      </c>
      <c r="S45" s="5">
        <v>14588936388.450001</v>
      </c>
      <c r="T45" s="6">
        <f t="shared" si="2"/>
        <v>0.41929457562581929</v>
      </c>
    </row>
    <row r="46" spans="1:20" ht="54.35" x14ac:dyDescent="0.25">
      <c r="A46" s="2" t="s">
        <v>17</v>
      </c>
      <c r="B46" s="3" t="s">
        <v>18</v>
      </c>
      <c r="C46" s="4" t="s">
        <v>74</v>
      </c>
      <c r="D46" s="2" t="s">
        <v>20</v>
      </c>
      <c r="E46" s="2" t="s">
        <v>21</v>
      </c>
      <c r="F46" s="2" t="s">
        <v>22</v>
      </c>
      <c r="G46" s="3" t="s">
        <v>75</v>
      </c>
      <c r="H46" s="5">
        <v>5048752522</v>
      </c>
      <c r="I46" s="5">
        <v>0</v>
      </c>
      <c r="J46" s="5">
        <v>299950844</v>
      </c>
      <c r="K46" s="5">
        <v>4748801678</v>
      </c>
      <c r="L46" s="5">
        <v>0</v>
      </c>
      <c r="M46" s="5">
        <v>4476193491.8000002</v>
      </c>
      <c r="N46" s="5">
        <v>272608186.19999999</v>
      </c>
      <c r="O46" s="5">
        <v>4356469714.8000002</v>
      </c>
      <c r="P46" s="6">
        <f t="shared" si="0"/>
        <v>0.91738295473201692</v>
      </c>
      <c r="Q46" s="5">
        <v>2708234861.8000002</v>
      </c>
      <c r="R46" s="6">
        <f t="shared" si="1"/>
        <v>0.57029858171306014</v>
      </c>
      <c r="S46" s="5">
        <v>2708234861.8000002</v>
      </c>
      <c r="T46" s="6">
        <f t="shared" si="2"/>
        <v>0.57029858171306014</v>
      </c>
    </row>
    <row r="47" spans="1:20" ht="54.35" x14ac:dyDescent="0.25">
      <c r="A47" s="2" t="s">
        <v>17</v>
      </c>
      <c r="B47" s="3" t="s">
        <v>18</v>
      </c>
      <c r="C47" s="4" t="s">
        <v>76</v>
      </c>
      <c r="D47" s="2" t="s">
        <v>20</v>
      </c>
      <c r="E47" s="2" t="s">
        <v>21</v>
      </c>
      <c r="F47" s="2" t="s">
        <v>22</v>
      </c>
      <c r="G47" s="3" t="s">
        <v>77</v>
      </c>
      <c r="H47" s="5">
        <v>5122468897</v>
      </c>
      <c r="I47" s="5">
        <v>0</v>
      </c>
      <c r="J47" s="5">
        <v>770949940</v>
      </c>
      <c r="K47" s="5">
        <v>4351518957</v>
      </c>
      <c r="L47" s="5">
        <v>0</v>
      </c>
      <c r="M47" s="5">
        <v>4349027515.3999996</v>
      </c>
      <c r="N47" s="5">
        <v>2491441.6</v>
      </c>
      <c r="O47" s="5">
        <v>3869286618.4000001</v>
      </c>
      <c r="P47" s="6">
        <f t="shared" si="0"/>
        <v>0.88918068762534863</v>
      </c>
      <c r="Q47" s="5">
        <v>2094154479.1300001</v>
      </c>
      <c r="R47" s="6">
        <f t="shared" si="1"/>
        <v>0.48124677838327529</v>
      </c>
      <c r="S47" s="5">
        <v>2094154479.1300001</v>
      </c>
      <c r="T47" s="6">
        <f t="shared" si="2"/>
        <v>0.48124677838327529</v>
      </c>
    </row>
    <row r="48" spans="1:20" ht="54.35" x14ac:dyDescent="0.25">
      <c r="A48" s="2" t="s">
        <v>17</v>
      </c>
      <c r="B48" s="3" t="s">
        <v>18</v>
      </c>
      <c r="C48" s="4" t="s">
        <v>78</v>
      </c>
      <c r="D48" s="2" t="s">
        <v>20</v>
      </c>
      <c r="E48" s="2" t="s">
        <v>21</v>
      </c>
      <c r="F48" s="2" t="s">
        <v>22</v>
      </c>
      <c r="G48" s="3" t="s">
        <v>79</v>
      </c>
      <c r="H48" s="5">
        <v>6273293206</v>
      </c>
      <c r="I48" s="5">
        <v>0</v>
      </c>
      <c r="J48" s="5">
        <v>2122383900</v>
      </c>
      <c r="K48" s="5">
        <v>4150909306</v>
      </c>
      <c r="L48" s="5">
        <v>0</v>
      </c>
      <c r="M48" s="5">
        <v>4046258904.3499999</v>
      </c>
      <c r="N48" s="5">
        <v>104650401.65000001</v>
      </c>
      <c r="O48" s="5">
        <v>3980330613.3499999</v>
      </c>
      <c r="P48" s="6">
        <f t="shared" si="0"/>
        <v>0.95890570473235004</v>
      </c>
      <c r="Q48" s="5">
        <v>2246176523.4099998</v>
      </c>
      <c r="R48" s="6">
        <f t="shared" si="1"/>
        <v>0.54112878837492961</v>
      </c>
      <c r="S48" s="5">
        <v>2246176523.4099998</v>
      </c>
      <c r="T48" s="6">
        <f t="shared" si="2"/>
        <v>0.54112878837492961</v>
      </c>
    </row>
    <row r="49" spans="1:20" ht="54.35" x14ac:dyDescent="0.25">
      <c r="A49" s="2" t="s">
        <v>17</v>
      </c>
      <c r="B49" s="3" t="s">
        <v>18</v>
      </c>
      <c r="C49" s="4" t="s">
        <v>80</v>
      </c>
      <c r="D49" s="2" t="s">
        <v>20</v>
      </c>
      <c r="E49" s="2" t="s">
        <v>21</v>
      </c>
      <c r="F49" s="2" t="s">
        <v>22</v>
      </c>
      <c r="G49" s="3" t="s">
        <v>81</v>
      </c>
      <c r="H49" s="5">
        <v>12350560995</v>
      </c>
      <c r="I49" s="5">
        <v>0</v>
      </c>
      <c r="J49" s="5">
        <v>2879403516</v>
      </c>
      <c r="K49" s="5">
        <v>9471157479</v>
      </c>
      <c r="L49" s="5">
        <v>0</v>
      </c>
      <c r="M49" s="5">
        <v>9376022947.8299999</v>
      </c>
      <c r="N49" s="5">
        <v>95134531.170000002</v>
      </c>
      <c r="O49" s="5">
        <v>9044439830.8299999</v>
      </c>
      <c r="P49" s="6">
        <f t="shared" si="0"/>
        <v>0.95494556508894046</v>
      </c>
      <c r="Q49" s="5">
        <v>5940773978.4799995</v>
      </c>
      <c r="R49" s="6">
        <f t="shared" si="1"/>
        <v>0.62724899165199488</v>
      </c>
      <c r="S49" s="5">
        <v>5940773978.4799995</v>
      </c>
      <c r="T49" s="6">
        <f t="shared" si="2"/>
        <v>0.62724899165199488</v>
      </c>
    </row>
    <row r="50" spans="1:20" ht="65.25" x14ac:dyDescent="0.25">
      <c r="A50" s="2" t="s">
        <v>17</v>
      </c>
      <c r="B50" s="3" t="s">
        <v>18</v>
      </c>
      <c r="C50" s="4" t="s">
        <v>82</v>
      </c>
      <c r="D50" s="2" t="s">
        <v>83</v>
      </c>
      <c r="E50" s="2" t="s">
        <v>84</v>
      </c>
      <c r="F50" s="2" t="s">
        <v>22</v>
      </c>
      <c r="G50" s="3" t="s">
        <v>85</v>
      </c>
      <c r="H50" s="5">
        <v>190000000000</v>
      </c>
      <c r="I50" s="5">
        <v>0</v>
      </c>
      <c r="J50" s="5">
        <v>40000000000</v>
      </c>
      <c r="K50" s="5">
        <v>150000000000</v>
      </c>
      <c r="L50" s="5">
        <v>0</v>
      </c>
      <c r="M50" s="5">
        <v>150000000000</v>
      </c>
      <c r="N50" s="5">
        <v>0</v>
      </c>
      <c r="O50" s="5">
        <v>50000000000</v>
      </c>
      <c r="P50" s="6">
        <f t="shared" si="0"/>
        <v>0.33333333333333331</v>
      </c>
      <c r="Q50" s="5">
        <v>0</v>
      </c>
      <c r="R50" s="6">
        <f t="shared" si="1"/>
        <v>0</v>
      </c>
      <c r="S50" s="5">
        <v>0</v>
      </c>
      <c r="T50" s="6">
        <f t="shared" si="2"/>
        <v>0</v>
      </c>
    </row>
    <row r="51" spans="1:20" ht="65.25" x14ac:dyDescent="0.25">
      <c r="A51" s="2" t="s">
        <v>17</v>
      </c>
      <c r="B51" s="3" t="s">
        <v>18</v>
      </c>
      <c r="C51" s="4" t="s">
        <v>82</v>
      </c>
      <c r="D51" s="2" t="s">
        <v>20</v>
      </c>
      <c r="E51" s="2" t="s">
        <v>21</v>
      </c>
      <c r="F51" s="2" t="s">
        <v>22</v>
      </c>
      <c r="G51" s="3" t="s">
        <v>85</v>
      </c>
      <c r="H51" s="5">
        <v>6548210613</v>
      </c>
      <c r="I51" s="5">
        <v>0</v>
      </c>
      <c r="J51" s="5">
        <v>0</v>
      </c>
      <c r="K51" s="5">
        <v>6548210613</v>
      </c>
      <c r="L51" s="5">
        <v>0</v>
      </c>
      <c r="M51" s="5">
        <v>6548210236</v>
      </c>
      <c r="N51" s="5">
        <v>377</v>
      </c>
      <c r="O51" s="5">
        <v>6548210236</v>
      </c>
      <c r="P51" s="6">
        <f t="shared" si="0"/>
        <v>0.99999994242701984</v>
      </c>
      <c r="Q51" s="5">
        <v>0</v>
      </c>
      <c r="R51" s="6">
        <f t="shared" si="1"/>
        <v>0</v>
      </c>
      <c r="S51" s="5">
        <v>0</v>
      </c>
      <c r="T51" s="6">
        <f t="shared" si="2"/>
        <v>0</v>
      </c>
    </row>
    <row r="52" spans="1:20" ht="54.35" x14ac:dyDescent="0.25">
      <c r="A52" s="2" t="s">
        <v>17</v>
      </c>
      <c r="B52" s="3" t="s">
        <v>18</v>
      </c>
      <c r="C52" s="4" t="s">
        <v>86</v>
      </c>
      <c r="D52" s="2" t="s">
        <v>20</v>
      </c>
      <c r="E52" s="2" t="s">
        <v>21</v>
      </c>
      <c r="F52" s="2" t="s">
        <v>22</v>
      </c>
      <c r="G52" s="3" t="s">
        <v>87</v>
      </c>
      <c r="H52" s="5">
        <v>21678449603</v>
      </c>
      <c r="I52" s="5">
        <v>2638194047</v>
      </c>
      <c r="J52" s="5">
        <v>0</v>
      </c>
      <c r="K52" s="5">
        <v>24316643650</v>
      </c>
      <c r="L52" s="5">
        <v>0</v>
      </c>
      <c r="M52" s="5">
        <v>23622318106.599998</v>
      </c>
      <c r="N52" s="5">
        <v>694325543.39999998</v>
      </c>
      <c r="O52" s="5">
        <v>23446898248.599998</v>
      </c>
      <c r="P52" s="6">
        <f t="shared" si="0"/>
        <v>0.96423250618306444</v>
      </c>
      <c r="Q52" s="5">
        <v>15437306656.1</v>
      </c>
      <c r="R52" s="6">
        <f t="shared" si="1"/>
        <v>0.6348452886136694</v>
      </c>
      <c r="S52" s="5">
        <v>14441831391.1</v>
      </c>
      <c r="T52" s="6">
        <f t="shared" si="2"/>
        <v>0.59390726775321234</v>
      </c>
    </row>
    <row r="53" spans="1:20" ht="54.35" x14ac:dyDescent="0.25">
      <c r="A53" s="2" t="s">
        <v>17</v>
      </c>
      <c r="B53" s="3" t="s">
        <v>18</v>
      </c>
      <c r="C53" s="4" t="s">
        <v>88</v>
      </c>
      <c r="D53" s="2" t="s">
        <v>20</v>
      </c>
      <c r="E53" s="2" t="s">
        <v>21</v>
      </c>
      <c r="F53" s="2" t="s">
        <v>22</v>
      </c>
      <c r="G53" s="3" t="s">
        <v>89</v>
      </c>
      <c r="H53" s="5">
        <v>7199863542</v>
      </c>
      <c r="I53" s="5">
        <v>0</v>
      </c>
      <c r="J53" s="5">
        <v>638490178</v>
      </c>
      <c r="K53" s="5">
        <v>6561373364</v>
      </c>
      <c r="L53" s="5">
        <v>0</v>
      </c>
      <c r="M53" s="5">
        <v>6522498825.0500002</v>
      </c>
      <c r="N53" s="5">
        <v>38874538.950000003</v>
      </c>
      <c r="O53" s="5">
        <v>6349770800.6300001</v>
      </c>
      <c r="P53" s="6">
        <f t="shared" si="0"/>
        <v>0.96775026330143166</v>
      </c>
      <c r="Q53" s="5">
        <v>2911391681.3000002</v>
      </c>
      <c r="R53" s="6">
        <f t="shared" si="1"/>
        <v>0.44371681350642311</v>
      </c>
      <c r="S53" s="5">
        <v>2911391681.3000002</v>
      </c>
      <c r="T53" s="6">
        <f t="shared" si="2"/>
        <v>0.44371681350642311</v>
      </c>
    </row>
    <row r="54" spans="1:20" ht="54.35" x14ac:dyDescent="0.25">
      <c r="A54" s="2" t="s">
        <v>17</v>
      </c>
      <c r="B54" s="3" t="s">
        <v>18</v>
      </c>
      <c r="C54" s="4" t="s">
        <v>90</v>
      </c>
      <c r="D54" s="2" t="s">
        <v>20</v>
      </c>
      <c r="E54" s="2" t="s">
        <v>21</v>
      </c>
      <c r="F54" s="2" t="s">
        <v>22</v>
      </c>
      <c r="G54" s="3" t="s">
        <v>91</v>
      </c>
      <c r="H54" s="5">
        <v>8731236940</v>
      </c>
      <c r="I54" s="5">
        <v>0</v>
      </c>
      <c r="J54" s="5">
        <v>5043089002</v>
      </c>
      <c r="K54" s="5">
        <v>3688147938</v>
      </c>
      <c r="L54" s="5">
        <v>0</v>
      </c>
      <c r="M54" s="5">
        <v>3394067172</v>
      </c>
      <c r="N54" s="5">
        <v>294080766</v>
      </c>
      <c r="O54" s="5">
        <v>3333536719</v>
      </c>
      <c r="P54" s="6">
        <f t="shared" si="0"/>
        <v>0.90385114020336788</v>
      </c>
      <c r="Q54" s="5">
        <v>1464694377.99</v>
      </c>
      <c r="R54" s="6">
        <f t="shared" si="1"/>
        <v>0.39713547357980195</v>
      </c>
      <c r="S54" s="5">
        <v>1454830457.99</v>
      </c>
      <c r="T54" s="6">
        <f t="shared" si="2"/>
        <v>0.39446098216410536</v>
      </c>
    </row>
    <row r="55" spans="1:20" ht="43.5" x14ac:dyDescent="0.25">
      <c r="A55" s="2" t="s">
        <v>17</v>
      </c>
      <c r="B55" s="3" t="s">
        <v>18</v>
      </c>
      <c r="C55" s="4" t="s">
        <v>92</v>
      </c>
      <c r="D55" s="2" t="s">
        <v>20</v>
      </c>
      <c r="E55" s="2" t="s">
        <v>21</v>
      </c>
      <c r="F55" s="2" t="s">
        <v>22</v>
      </c>
      <c r="G55" s="3" t="s">
        <v>93</v>
      </c>
      <c r="H55" s="5">
        <v>11906101227</v>
      </c>
      <c r="I55" s="5">
        <v>0</v>
      </c>
      <c r="J55" s="5">
        <v>2209886986</v>
      </c>
      <c r="K55" s="5">
        <v>9696214241</v>
      </c>
      <c r="L55" s="5">
        <v>0</v>
      </c>
      <c r="M55" s="5">
        <v>9347843021.7999992</v>
      </c>
      <c r="N55" s="5">
        <v>348371219.19999999</v>
      </c>
      <c r="O55" s="5">
        <v>8951981086.4500008</v>
      </c>
      <c r="P55" s="6">
        <f t="shared" si="0"/>
        <v>0.92324497622968738</v>
      </c>
      <c r="Q55" s="5">
        <v>3629501243.1399999</v>
      </c>
      <c r="R55" s="6">
        <f t="shared" si="1"/>
        <v>0.37432147773641583</v>
      </c>
      <c r="S55" s="5">
        <v>3629501243.1399999</v>
      </c>
      <c r="T55" s="6">
        <f t="shared" si="2"/>
        <v>0.37432147773641583</v>
      </c>
    </row>
    <row r="56" spans="1:20" ht="43.5" x14ac:dyDescent="0.25">
      <c r="A56" s="2" t="s">
        <v>17</v>
      </c>
      <c r="B56" s="3" t="s">
        <v>18</v>
      </c>
      <c r="C56" s="4" t="s">
        <v>94</v>
      </c>
      <c r="D56" s="2" t="s">
        <v>20</v>
      </c>
      <c r="E56" s="2" t="s">
        <v>21</v>
      </c>
      <c r="F56" s="2" t="s">
        <v>22</v>
      </c>
      <c r="G56" s="3" t="s">
        <v>95</v>
      </c>
      <c r="H56" s="5">
        <v>58190764153</v>
      </c>
      <c r="I56" s="5">
        <v>0</v>
      </c>
      <c r="J56" s="5">
        <v>1000199676</v>
      </c>
      <c r="K56" s="5">
        <v>57190564477</v>
      </c>
      <c r="L56" s="5">
        <v>0</v>
      </c>
      <c r="M56" s="5">
        <v>56866383037.879997</v>
      </c>
      <c r="N56" s="5">
        <v>324181439.12</v>
      </c>
      <c r="O56" s="5">
        <v>55747282369.309998</v>
      </c>
      <c r="P56" s="6">
        <f t="shared" si="0"/>
        <v>0.97476363241229347</v>
      </c>
      <c r="Q56" s="5">
        <v>14734369983.190001</v>
      </c>
      <c r="R56" s="6">
        <f t="shared" si="1"/>
        <v>0.25763637967090947</v>
      </c>
      <c r="S56" s="5">
        <v>14734369983.190001</v>
      </c>
      <c r="T56" s="6">
        <f t="shared" si="2"/>
        <v>0.25763637967090947</v>
      </c>
    </row>
    <row r="57" spans="1:20" ht="54.35" x14ac:dyDescent="0.25">
      <c r="A57" s="2" t="s">
        <v>17</v>
      </c>
      <c r="B57" s="3" t="s">
        <v>18</v>
      </c>
      <c r="C57" s="4" t="s">
        <v>96</v>
      </c>
      <c r="D57" s="2" t="s">
        <v>20</v>
      </c>
      <c r="E57" s="2" t="s">
        <v>21</v>
      </c>
      <c r="F57" s="2" t="s">
        <v>22</v>
      </c>
      <c r="G57" s="3" t="s">
        <v>97</v>
      </c>
      <c r="H57" s="5">
        <v>11023802538</v>
      </c>
      <c r="I57" s="5">
        <v>214127884</v>
      </c>
      <c r="J57" s="5">
        <v>1129036438</v>
      </c>
      <c r="K57" s="5">
        <v>10108893984</v>
      </c>
      <c r="L57" s="5">
        <v>0</v>
      </c>
      <c r="M57" s="5">
        <v>10085661091.299999</v>
      </c>
      <c r="N57" s="5">
        <v>23232892.699999999</v>
      </c>
      <c r="O57" s="5">
        <v>9827252957.2999992</v>
      </c>
      <c r="P57" s="6">
        <f t="shared" si="0"/>
        <v>0.97213928376875136</v>
      </c>
      <c r="Q57" s="5">
        <v>4113018021.8499999</v>
      </c>
      <c r="R57" s="6">
        <f t="shared" si="1"/>
        <v>0.40687121937968085</v>
      </c>
      <c r="S57" s="5">
        <v>4113018021.8499999</v>
      </c>
      <c r="T57" s="6">
        <f t="shared" si="2"/>
        <v>0.40687121937968085</v>
      </c>
    </row>
    <row r="58" spans="1:20" ht="54.35" x14ac:dyDescent="0.25">
      <c r="A58" s="2" t="s">
        <v>17</v>
      </c>
      <c r="B58" s="3" t="s">
        <v>18</v>
      </c>
      <c r="C58" s="4" t="s">
        <v>98</v>
      </c>
      <c r="D58" s="2" t="s">
        <v>20</v>
      </c>
      <c r="E58" s="2" t="s">
        <v>21</v>
      </c>
      <c r="F58" s="2" t="s">
        <v>22</v>
      </c>
      <c r="G58" s="3" t="s">
        <v>99</v>
      </c>
      <c r="H58" s="5">
        <v>9132649964</v>
      </c>
      <c r="I58" s="5">
        <v>0</v>
      </c>
      <c r="J58" s="5">
        <v>720384675</v>
      </c>
      <c r="K58" s="5">
        <v>8412265289</v>
      </c>
      <c r="L58" s="5">
        <v>0</v>
      </c>
      <c r="M58" s="5">
        <v>8038937160.0600004</v>
      </c>
      <c r="N58" s="5">
        <v>373328128.94</v>
      </c>
      <c r="O58" s="5">
        <v>7728871646.0600004</v>
      </c>
      <c r="P58" s="6">
        <f t="shared" si="0"/>
        <v>0.91876223354087339</v>
      </c>
      <c r="Q58" s="5">
        <v>4264157565.5799999</v>
      </c>
      <c r="R58" s="6">
        <f t="shared" si="1"/>
        <v>0.50689765706222722</v>
      </c>
      <c r="S58" s="5">
        <v>4264157565.5799999</v>
      </c>
      <c r="T58" s="6">
        <f t="shared" si="2"/>
        <v>0.50689765706222722</v>
      </c>
    </row>
    <row r="59" spans="1:20" ht="43.5" x14ac:dyDescent="0.25">
      <c r="A59" s="2" t="s">
        <v>17</v>
      </c>
      <c r="B59" s="3" t="s">
        <v>18</v>
      </c>
      <c r="C59" s="4" t="s">
        <v>100</v>
      </c>
      <c r="D59" s="2" t="s">
        <v>20</v>
      </c>
      <c r="E59" s="2" t="s">
        <v>21</v>
      </c>
      <c r="F59" s="2" t="s">
        <v>22</v>
      </c>
      <c r="G59" s="3" t="s">
        <v>101</v>
      </c>
      <c r="H59" s="5">
        <v>35363682750</v>
      </c>
      <c r="I59" s="5">
        <v>1021792395</v>
      </c>
      <c r="J59" s="5">
        <v>5285853359</v>
      </c>
      <c r="K59" s="5">
        <v>31099621786</v>
      </c>
      <c r="L59" s="5">
        <v>0</v>
      </c>
      <c r="M59" s="5">
        <v>31086408391.5</v>
      </c>
      <c r="N59" s="5">
        <v>13213394.5</v>
      </c>
      <c r="O59" s="5">
        <v>30160581505.5</v>
      </c>
      <c r="P59" s="6">
        <f t="shared" si="0"/>
        <v>0.96980541155896871</v>
      </c>
      <c r="Q59" s="5">
        <v>17929651325.639999</v>
      </c>
      <c r="R59" s="6">
        <f t="shared" si="1"/>
        <v>0.576523131021205</v>
      </c>
      <c r="S59" s="5">
        <v>17659154085.119999</v>
      </c>
      <c r="T59" s="6">
        <f t="shared" si="2"/>
        <v>0.56782536477885892</v>
      </c>
    </row>
    <row r="60" spans="1:20" ht="43.5" x14ac:dyDescent="0.25">
      <c r="A60" s="2" t="s">
        <v>17</v>
      </c>
      <c r="B60" s="3" t="s">
        <v>18</v>
      </c>
      <c r="C60" s="4" t="s">
        <v>102</v>
      </c>
      <c r="D60" s="2" t="s">
        <v>20</v>
      </c>
      <c r="E60" s="2" t="s">
        <v>21</v>
      </c>
      <c r="F60" s="2" t="s">
        <v>22</v>
      </c>
      <c r="G60" s="3" t="s">
        <v>103</v>
      </c>
      <c r="H60" s="5">
        <v>31422455861</v>
      </c>
      <c r="I60" s="5">
        <v>515655762</v>
      </c>
      <c r="J60" s="5">
        <v>6234915442</v>
      </c>
      <c r="K60" s="5">
        <v>25703196181</v>
      </c>
      <c r="L60" s="5">
        <v>0</v>
      </c>
      <c r="M60" s="5">
        <v>25621707412.360001</v>
      </c>
      <c r="N60" s="5">
        <v>81488768.640000001</v>
      </c>
      <c r="O60" s="5">
        <v>25363638788.360001</v>
      </c>
      <c r="P60" s="6">
        <f t="shared" si="0"/>
        <v>0.98678929304165675</v>
      </c>
      <c r="Q60" s="5">
        <v>13702231563.200001</v>
      </c>
      <c r="R60" s="6">
        <f t="shared" si="1"/>
        <v>0.53309446291075646</v>
      </c>
      <c r="S60" s="5">
        <v>13702231563.200001</v>
      </c>
      <c r="T60" s="6">
        <f t="shared" si="2"/>
        <v>0.53309446291075646</v>
      </c>
    </row>
    <row r="61" spans="1:20" ht="43.5" x14ac:dyDescent="0.25">
      <c r="A61" s="2" t="s">
        <v>17</v>
      </c>
      <c r="B61" s="3" t="s">
        <v>18</v>
      </c>
      <c r="C61" s="4" t="s">
        <v>104</v>
      </c>
      <c r="D61" s="2" t="s">
        <v>20</v>
      </c>
      <c r="E61" s="2" t="s">
        <v>21</v>
      </c>
      <c r="F61" s="2" t="s">
        <v>22</v>
      </c>
      <c r="G61" s="3" t="s">
        <v>105</v>
      </c>
      <c r="H61" s="5">
        <v>19518118942</v>
      </c>
      <c r="I61" s="5">
        <v>0</v>
      </c>
      <c r="J61" s="5">
        <v>3861956850</v>
      </c>
      <c r="K61" s="5">
        <v>15656162092</v>
      </c>
      <c r="L61" s="5">
        <v>0</v>
      </c>
      <c r="M61" s="5">
        <v>15322202017.809999</v>
      </c>
      <c r="N61" s="5">
        <v>333960074.19</v>
      </c>
      <c r="O61" s="5">
        <v>14820523874.809999</v>
      </c>
      <c r="P61" s="6">
        <f t="shared" si="0"/>
        <v>0.94662560260429374</v>
      </c>
      <c r="Q61" s="5">
        <v>9273215611.1700001</v>
      </c>
      <c r="R61" s="6">
        <f t="shared" si="1"/>
        <v>0.59230452244157816</v>
      </c>
      <c r="S61" s="5">
        <v>9124566356.1700001</v>
      </c>
      <c r="T61" s="6">
        <f t="shared" si="2"/>
        <v>0.58280990593681192</v>
      </c>
    </row>
    <row r="62" spans="1:20" ht="43.5" x14ac:dyDescent="0.25">
      <c r="A62" s="2" t="s">
        <v>17</v>
      </c>
      <c r="B62" s="3" t="s">
        <v>18</v>
      </c>
      <c r="C62" s="4" t="s">
        <v>106</v>
      </c>
      <c r="D62" s="2" t="s">
        <v>20</v>
      </c>
      <c r="E62" s="2" t="s">
        <v>21</v>
      </c>
      <c r="F62" s="2" t="s">
        <v>22</v>
      </c>
      <c r="G62" s="3" t="s">
        <v>107</v>
      </c>
      <c r="H62" s="5">
        <v>47668550306</v>
      </c>
      <c r="I62" s="5">
        <v>0</v>
      </c>
      <c r="J62" s="5">
        <v>3549278686</v>
      </c>
      <c r="K62" s="5">
        <v>44119271620</v>
      </c>
      <c r="L62" s="5">
        <v>0</v>
      </c>
      <c r="M62" s="5">
        <v>44036883019.769997</v>
      </c>
      <c r="N62" s="5">
        <v>82388600.230000004</v>
      </c>
      <c r="O62" s="5">
        <v>43500440068.769997</v>
      </c>
      <c r="P62" s="6">
        <f t="shared" si="0"/>
        <v>0.98597366800249997</v>
      </c>
      <c r="Q62" s="5">
        <v>10899955241.379999</v>
      </c>
      <c r="R62" s="6">
        <f t="shared" si="1"/>
        <v>0.24705655467890517</v>
      </c>
      <c r="S62" s="5">
        <v>10899955241.379999</v>
      </c>
      <c r="T62" s="6">
        <f t="shared" si="2"/>
        <v>0.24705655467890517</v>
      </c>
    </row>
    <row r="63" spans="1:20" ht="43.5" x14ac:dyDescent="0.25">
      <c r="A63" s="2" t="s">
        <v>17</v>
      </c>
      <c r="B63" s="3" t="s">
        <v>18</v>
      </c>
      <c r="C63" s="4" t="s">
        <v>108</v>
      </c>
      <c r="D63" s="2" t="s">
        <v>20</v>
      </c>
      <c r="E63" s="2" t="s">
        <v>21</v>
      </c>
      <c r="F63" s="2" t="s">
        <v>22</v>
      </c>
      <c r="G63" s="3" t="s">
        <v>109</v>
      </c>
      <c r="H63" s="5">
        <v>1500000000</v>
      </c>
      <c r="I63" s="5">
        <v>0</v>
      </c>
      <c r="J63" s="5">
        <v>1194016667</v>
      </c>
      <c r="K63" s="5">
        <v>305983333</v>
      </c>
      <c r="L63" s="5">
        <v>0</v>
      </c>
      <c r="M63" s="5">
        <v>305983333</v>
      </c>
      <c r="N63" s="5">
        <v>0</v>
      </c>
      <c r="O63" s="5">
        <v>305983333</v>
      </c>
      <c r="P63" s="6">
        <f t="shared" si="0"/>
        <v>1</v>
      </c>
      <c r="Q63" s="5">
        <v>238630741</v>
      </c>
      <c r="R63" s="6">
        <f t="shared" si="1"/>
        <v>0.77988150093129416</v>
      </c>
      <c r="S63" s="5">
        <v>238630741</v>
      </c>
      <c r="T63" s="6">
        <f t="shared" si="2"/>
        <v>0.77988150093129416</v>
      </c>
    </row>
    <row r="64" spans="1:20" ht="21.75" x14ac:dyDescent="0.25">
      <c r="A64" s="2" t="s">
        <v>17</v>
      </c>
      <c r="B64" s="3" t="s">
        <v>18</v>
      </c>
      <c r="C64" s="4" t="s">
        <v>110</v>
      </c>
      <c r="D64" s="2" t="s">
        <v>20</v>
      </c>
      <c r="E64" s="2" t="s">
        <v>21</v>
      </c>
      <c r="F64" s="2" t="s">
        <v>22</v>
      </c>
      <c r="G64" s="3" t="s">
        <v>111</v>
      </c>
      <c r="H64" s="5">
        <v>95104041330</v>
      </c>
      <c r="I64" s="5">
        <v>154292551</v>
      </c>
      <c r="J64" s="5">
        <v>25000000000</v>
      </c>
      <c r="K64" s="5">
        <v>70258333881</v>
      </c>
      <c r="L64" s="5">
        <v>0</v>
      </c>
      <c r="M64" s="5">
        <v>67797938546.699997</v>
      </c>
      <c r="N64" s="5">
        <v>2460395334.3000002</v>
      </c>
      <c r="O64" s="5">
        <v>59631748288.349998</v>
      </c>
      <c r="P64" s="6">
        <f t="shared" si="0"/>
        <v>0.84874982075935967</v>
      </c>
      <c r="Q64" s="5">
        <v>35609548065.599998</v>
      </c>
      <c r="R64" s="6">
        <f t="shared" si="1"/>
        <v>0.50683735435448329</v>
      </c>
      <c r="S64" s="5">
        <v>34479956434.760002</v>
      </c>
      <c r="T64" s="6">
        <f t="shared" si="2"/>
        <v>0.49075966551043471</v>
      </c>
    </row>
    <row r="65" spans="1:20" ht="65.25" x14ac:dyDescent="0.25">
      <c r="A65" s="2" t="s">
        <v>17</v>
      </c>
      <c r="B65" s="3" t="s">
        <v>18</v>
      </c>
      <c r="C65" s="4" t="s">
        <v>112</v>
      </c>
      <c r="D65" s="2" t="s">
        <v>20</v>
      </c>
      <c r="E65" s="2" t="s">
        <v>21</v>
      </c>
      <c r="F65" s="2" t="s">
        <v>22</v>
      </c>
      <c r="G65" s="3" t="s">
        <v>113</v>
      </c>
      <c r="H65" s="5">
        <v>23814596023</v>
      </c>
      <c r="I65" s="5">
        <v>0</v>
      </c>
      <c r="J65" s="5">
        <v>2000000000</v>
      </c>
      <c r="K65" s="5">
        <v>21814596023</v>
      </c>
      <c r="L65" s="5">
        <v>0</v>
      </c>
      <c r="M65" s="5">
        <v>20659572692.490002</v>
      </c>
      <c r="N65" s="5">
        <v>1155023330.51</v>
      </c>
      <c r="O65" s="5">
        <v>19756508411.490002</v>
      </c>
      <c r="P65" s="6">
        <f t="shared" si="0"/>
        <v>0.90565547904989507</v>
      </c>
      <c r="Q65" s="5">
        <v>14508749956.74</v>
      </c>
      <c r="R65" s="6">
        <f t="shared" si="1"/>
        <v>0.66509368046251438</v>
      </c>
      <c r="S65" s="5">
        <v>14503278787.74</v>
      </c>
      <c r="T65" s="6">
        <f t="shared" si="2"/>
        <v>0.66484287733078407</v>
      </c>
    </row>
    <row r="66" spans="1:20" ht="32.6" x14ac:dyDescent="0.25">
      <c r="A66" s="2" t="s">
        <v>17</v>
      </c>
      <c r="B66" s="3" t="s">
        <v>18</v>
      </c>
      <c r="C66" s="4" t="s">
        <v>114</v>
      </c>
      <c r="D66" s="2" t="s">
        <v>20</v>
      </c>
      <c r="E66" s="2" t="s">
        <v>21</v>
      </c>
      <c r="F66" s="2" t="s">
        <v>22</v>
      </c>
      <c r="G66" s="3" t="s">
        <v>115</v>
      </c>
      <c r="H66" s="5">
        <v>614216315</v>
      </c>
      <c r="I66" s="5">
        <v>0</v>
      </c>
      <c r="J66" s="5">
        <v>0</v>
      </c>
      <c r="K66" s="5">
        <v>614216315</v>
      </c>
      <c r="L66" s="5">
        <v>0</v>
      </c>
      <c r="M66" s="5">
        <v>743374</v>
      </c>
      <c r="N66" s="5">
        <v>613472941</v>
      </c>
      <c r="O66" s="5">
        <v>743374</v>
      </c>
      <c r="P66" s="6">
        <f t="shared" si="0"/>
        <v>1.2102804530680694E-3</v>
      </c>
      <c r="Q66" s="5">
        <v>0</v>
      </c>
      <c r="R66" s="6">
        <f t="shared" si="1"/>
        <v>0</v>
      </c>
      <c r="S66" s="5">
        <v>0</v>
      </c>
      <c r="T66" s="6">
        <f t="shared" si="2"/>
        <v>0</v>
      </c>
    </row>
    <row r="67" spans="1:20" ht="32.6" x14ac:dyDescent="0.25">
      <c r="A67" s="2" t="s">
        <v>17</v>
      </c>
      <c r="B67" s="3" t="s">
        <v>18</v>
      </c>
      <c r="C67" s="4" t="s">
        <v>116</v>
      </c>
      <c r="D67" s="2" t="s">
        <v>83</v>
      </c>
      <c r="E67" s="2" t="s">
        <v>117</v>
      </c>
      <c r="F67" s="2" t="s">
        <v>22</v>
      </c>
      <c r="G67" s="3" t="s">
        <v>118</v>
      </c>
      <c r="H67" s="5">
        <v>106886000000</v>
      </c>
      <c r="I67" s="5">
        <v>0</v>
      </c>
      <c r="J67" s="5">
        <v>0</v>
      </c>
      <c r="K67" s="5">
        <v>106886000000</v>
      </c>
      <c r="L67" s="5">
        <v>0</v>
      </c>
      <c r="M67" s="5">
        <v>106885675000</v>
      </c>
      <c r="N67" s="5">
        <v>325000</v>
      </c>
      <c r="O67" s="5">
        <v>106885675000</v>
      </c>
      <c r="P67" s="6">
        <f t="shared" si="0"/>
        <v>0.9999969593772805</v>
      </c>
      <c r="Q67" s="5">
        <v>0</v>
      </c>
      <c r="R67" s="6">
        <f t="shared" si="1"/>
        <v>0</v>
      </c>
      <c r="S67" s="5">
        <v>0</v>
      </c>
      <c r="T67" s="6">
        <f t="shared" si="2"/>
        <v>0</v>
      </c>
    </row>
    <row r="68" spans="1:20" ht="32.6" x14ac:dyDescent="0.25">
      <c r="A68" s="2" t="s">
        <v>17</v>
      </c>
      <c r="B68" s="3" t="s">
        <v>18</v>
      </c>
      <c r="C68" s="4" t="s">
        <v>116</v>
      </c>
      <c r="D68" s="2" t="s">
        <v>83</v>
      </c>
      <c r="E68" s="2" t="s">
        <v>84</v>
      </c>
      <c r="F68" s="2" t="s">
        <v>22</v>
      </c>
      <c r="G68" s="3" t="s">
        <v>118</v>
      </c>
      <c r="H68" s="5">
        <v>0</v>
      </c>
      <c r="I68" s="5">
        <v>40000000000</v>
      </c>
      <c r="J68" s="5">
        <v>0</v>
      </c>
      <c r="K68" s="5">
        <v>40000000000</v>
      </c>
      <c r="L68" s="5">
        <v>0</v>
      </c>
      <c r="M68" s="5">
        <v>40000000000</v>
      </c>
      <c r="N68" s="5">
        <v>0</v>
      </c>
      <c r="O68" s="5">
        <v>40000000000</v>
      </c>
      <c r="P68" s="6">
        <f t="shared" si="0"/>
        <v>1</v>
      </c>
      <c r="Q68" s="5">
        <v>0</v>
      </c>
      <c r="R68" s="6">
        <f t="shared" si="1"/>
        <v>0</v>
      </c>
      <c r="S68" s="5">
        <v>0</v>
      </c>
      <c r="T68" s="6">
        <f t="shared" si="2"/>
        <v>0</v>
      </c>
    </row>
    <row r="69" spans="1:20" ht="32.6" x14ac:dyDescent="0.25">
      <c r="A69" s="2" t="s">
        <v>17</v>
      </c>
      <c r="B69" s="3" t="s">
        <v>18</v>
      </c>
      <c r="C69" s="4" t="s">
        <v>116</v>
      </c>
      <c r="D69" s="2" t="s">
        <v>20</v>
      </c>
      <c r="E69" s="2" t="s">
        <v>21</v>
      </c>
      <c r="F69" s="2" t="s">
        <v>22</v>
      </c>
      <c r="G69" s="3" t="s">
        <v>118</v>
      </c>
      <c r="H69" s="5">
        <v>0</v>
      </c>
      <c r="I69" s="5">
        <v>59988712820</v>
      </c>
      <c r="J69" s="5">
        <v>0</v>
      </c>
      <c r="K69" s="5">
        <v>59988712820</v>
      </c>
      <c r="L69" s="5">
        <v>0</v>
      </c>
      <c r="M69" s="5">
        <v>59988712820</v>
      </c>
      <c r="N69" s="5">
        <v>0</v>
      </c>
      <c r="O69" s="5">
        <v>14677031931</v>
      </c>
      <c r="P69" s="6">
        <f t="shared" si="0"/>
        <v>0.24466322481429767</v>
      </c>
      <c r="Q69" s="5">
        <v>0</v>
      </c>
      <c r="R69" s="6">
        <f t="shared" si="1"/>
        <v>0</v>
      </c>
      <c r="S69" s="5">
        <v>0</v>
      </c>
      <c r="T69" s="6">
        <f t="shared" si="2"/>
        <v>0</v>
      </c>
    </row>
    <row r="70" spans="1:20" ht="32.6" x14ac:dyDescent="0.25">
      <c r="A70" s="2" t="s">
        <v>17</v>
      </c>
      <c r="B70" s="3" t="s">
        <v>18</v>
      </c>
      <c r="C70" s="4" t="s">
        <v>119</v>
      </c>
      <c r="D70" s="2" t="s">
        <v>20</v>
      </c>
      <c r="E70" s="2" t="s">
        <v>21</v>
      </c>
      <c r="F70" s="2" t="s">
        <v>22</v>
      </c>
      <c r="G70" s="3" t="s">
        <v>120</v>
      </c>
      <c r="H70" s="5">
        <v>6814771000</v>
      </c>
      <c r="I70" s="5">
        <v>0</v>
      </c>
      <c r="J70" s="5">
        <v>0</v>
      </c>
      <c r="K70" s="5">
        <v>6814771000</v>
      </c>
      <c r="L70" s="5">
        <v>0</v>
      </c>
      <c r="M70" s="5">
        <v>6768429056</v>
      </c>
      <c r="N70" s="5">
        <v>46341944</v>
      </c>
      <c r="O70" s="5">
        <v>688052780</v>
      </c>
      <c r="P70" s="6">
        <f t="shared" si="0"/>
        <v>0.10096491576899649</v>
      </c>
      <c r="Q70" s="5">
        <v>461252131.54000002</v>
      </c>
      <c r="R70" s="6">
        <f t="shared" si="1"/>
        <v>6.7684171858452769E-2</v>
      </c>
      <c r="S70" s="5">
        <v>461122158.19</v>
      </c>
      <c r="T70" s="6">
        <f t="shared" si="2"/>
        <v>6.7665099559471628E-2</v>
      </c>
    </row>
    <row r="71" spans="1:20" ht="43.5" x14ac:dyDescent="0.25">
      <c r="A71" s="2" t="s">
        <v>17</v>
      </c>
      <c r="B71" s="3" t="s">
        <v>18</v>
      </c>
      <c r="C71" s="4" t="s">
        <v>121</v>
      </c>
      <c r="D71" s="2" t="s">
        <v>20</v>
      </c>
      <c r="E71" s="2" t="s">
        <v>21</v>
      </c>
      <c r="F71" s="2" t="s">
        <v>22</v>
      </c>
      <c r="G71" s="3" t="s">
        <v>122</v>
      </c>
      <c r="H71" s="5">
        <v>28975669495</v>
      </c>
      <c r="I71" s="5">
        <v>0</v>
      </c>
      <c r="J71" s="5">
        <v>0</v>
      </c>
      <c r="K71" s="5">
        <v>28975669495</v>
      </c>
      <c r="L71" s="5">
        <v>0</v>
      </c>
      <c r="M71" s="5">
        <v>17467681333</v>
      </c>
      <c r="N71" s="5">
        <v>11507988162</v>
      </c>
      <c r="O71" s="5">
        <v>13759739895.049999</v>
      </c>
      <c r="P71" s="6">
        <f t="shared" si="0"/>
        <v>0.47487219915399576</v>
      </c>
      <c r="Q71" s="5">
        <v>8099841432.4799995</v>
      </c>
      <c r="R71" s="6">
        <f t="shared" si="1"/>
        <v>0.27953940577206321</v>
      </c>
      <c r="S71" s="5">
        <v>8068008441.4799995</v>
      </c>
      <c r="T71" s="6">
        <f t="shared" si="2"/>
        <v>0.27844079471130784</v>
      </c>
    </row>
    <row r="72" spans="1:20" ht="97.85" x14ac:dyDescent="0.25">
      <c r="A72" s="2" t="s">
        <v>17</v>
      </c>
      <c r="B72" s="3" t="s">
        <v>18</v>
      </c>
      <c r="C72" s="4" t="s">
        <v>123</v>
      </c>
      <c r="D72" s="2" t="s">
        <v>20</v>
      </c>
      <c r="E72" s="2" t="s">
        <v>21</v>
      </c>
      <c r="F72" s="2" t="s">
        <v>22</v>
      </c>
      <c r="G72" s="3" t="s">
        <v>124</v>
      </c>
      <c r="H72" s="5">
        <v>29000000000</v>
      </c>
      <c r="I72" s="5">
        <v>0</v>
      </c>
      <c r="J72" s="5">
        <v>0</v>
      </c>
      <c r="K72" s="5">
        <v>29000000000</v>
      </c>
      <c r="L72" s="5">
        <v>0</v>
      </c>
      <c r="M72" s="5">
        <v>27403526996.709999</v>
      </c>
      <c r="N72" s="5">
        <v>1596473003.29</v>
      </c>
      <c r="O72" s="5">
        <v>20072326031.759998</v>
      </c>
      <c r="P72" s="6">
        <f t="shared" si="0"/>
        <v>0.69214917350896543</v>
      </c>
      <c r="Q72" s="5">
        <v>15635380386.16</v>
      </c>
      <c r="R72" s="6">
        <f t="shared" si="1"/>
        <v>0.53915104779862066</v>
      </c>
      <c r="S72" s="5">
        <v>15529875106.16</v>
      </c>
      <c r="T72" s="6">
        <f t="shared" si="2"/>
        <v>0.53551293469517236</v>
      </c>
    </row>
    <row r="73" spans="1:20" ht="65.25" x14ac:dyDescent="0.25">
      <c r="A73" s="2" t="s">
        <v>17</v>
      </c>
      <c r="B73" s="3" t="s">
        <v>18</v>
      </c>
      <c r="C73" s="4" t="s">
        <v>125</v>
      </c>
      <c r="D73" s="2" t="s">
        <v>20</v>
      </c>
      <c r="E73" s="2" t="s">
        <v>21</v>
      </c>
      <c r="F73" s="2" t="s">
        <v>22</v>
      </c>
      <c r="G73" s="3" t="s">
        <v>126</v>
      </c>
      <c r="H73" s="5">
        <v>3182700000</v>
      </c>
      <c r="I73" s="5">
        <v>0</v>
      </c>
      <c r="J73" s="5">
        <v>0</v>
      </c>
      <c r="K73" s="5">
        <v>3182700000</v>
      </c>
      <c r="L73" s="5">
        <v>0</v>
      </c>
      <c r="M73" s="5">
        <v>84000000</v>
      </c>
      <c r="N73" s="5">
        <v>3098700000</v>
      </c>
      <c r="O73" s="5">
        <v>84000000</v>
      </c>
      <c r="P73" s="6">
        <f t="shared" si="0"/>
        <v>2.6392685455745121E-2</v>
      </c>
      <c r="Q73" s="5">
        <v>57399998</v>
      </c>
      <c r="R73" s="6">
        <f t="shared" si="1"/>
        <v>1.8035001099695226E-2</v>
      </c>
      <c r="S73" s="5">
        <v>57399998</v>
      </c>
      <c r="T73" s="6">
        <f t="shared" si="2"/>
        <v>1.8035001099695226E-2</v>
      </c>
    </row>
    <row r="74" spans="1:20" ht="43.5" x14ac:dyDescent="0.25">
      <c r="A74" s="2" t="s">
        <v>17</v>
      </c>
      <c r="B74" s="3" t="s">
        <v>18</v>
      </c>
      <c r="C74" s="4" t="s">
        <v>127</v>
      </c>
      <c r="D74" s="2" t="s">
        <v>20</v>
      </c>
      <c r="E74" s="2" t="s">
        <v>21</v>
      </c>
      <c r="F74" s="2" t="s">
        <v>22</v>
      </c>
      <c r="G74" s="3" t="s">
        <v>128</v>
      </c>
      <c r="H74" s="5">
        <v>20000000000</v>
      </c>
      <c r="I74" s="5">
        <v>0</v>
      </c>
      <c r="J74" s="5">
        <v>0</v>
      </c>
      <c r="K74" s="5">
        <v>20000000000</v>
      </c>
      <c r="L74" s="5">
        <v>0</v>
      </c>
      <c r="M74" s="5">
        <v>15510665071.42</v>
      </c>
      <c r="N74" s="5">
        <v>4489334928.5799999</v>
      </c>
      <c r="O74" s="5">
        <v>14302149642.25</v>
      </c>
      <c r="P74" s="6">
        <f t="shared" si="0"/>
        <v>0.71510748211249997</v>
      </c>
      <c r="Q74" s="5">
        <v>5768290004.7799997</v>
      </c>
      <c r="R74" s="6">
        <f t="shared" si="1"/>
        <v>0.288414500239</v>
      </c>
      <c r="S74" s="5">
        <v>5701812637.7799997</v>
      </c>
      <c r="T74" s="6">
        <f t="shared" si="2"/>
        <v>0.28509063188899997</v>
      </c>
    </row>
    <row r="75" spans="1:20" ht="21.75" customHeight="1" x14ac:dyDescent="0.25">
      <c r="A75" s="10"/>
      <c r="B75" s="10"/>
      <c r="C75" s="10"/>
      <c r="D75" s="10"/>
      <c r="E75" s="10"/>
      <c r="F75" s="10"/>
      <c r="G75" s="10" t="s">
        <v>135</v>
      </c>
      <c r="H75" s="11">
        <f>SUM(H37:H74)</f>
        <v>997142545584</v>
      </c>
      <c r="I75" s="11">
        <f t="shared" ref="I75:S75" si="5">SUM(I37:I74)</f>
        <v>116580138298</v>
      </c>
      <c r="J75" s="11">
        <f t="shared" si="5"/>
        <v>116580138298</v>
      </c>
      <c r="K75" s="11">
        <f t="shared" si="5"/>
        <v>997142545584</v>
      </c>
      <c r="L75" s="11">
        <f t="shared" si="5"/>
        <v>0</v>
      </c>
      <c r="M75" s="11">
        <f t="shared" si="5"/>
        <v>957320418224.3999</v>
      </c>
      <c r="N75" s="11">
        <f t="shared" si="5"/>
        <v>39822127359.600006</v>
      </c>
      <c r="O75" s="11">
        <f t="shared" si="5"/>
        <v>776290856949.64001</v>
      </c>
      <c r="P75" s="13">
        <f>+O75/K75</f>
        <v>0.77851542930102036</v>
      </c>
      <c r="Q75" s="11">
        <f t="shared" si="5"/>
        <v>271735280036.64008</v>
      </c>
      <c r="R75" s="13">
        <f>+Q75/K75</f>
        <v>0.27251397630164492</v>
      </c>
      <c r="S75" s="11">
        <f t="shared" si="5"/>
        <v>268238943090.93005</v>
      </c>
      <c r="T75" s="13">
        <f>+S75/K75</f>
        <v>0.26900762010293083</v>
      </c>
    </row>
    <row r="76" spans="1:20" ht="21.75" customHeight="1" x14ac:dyDescent="0.25">
      <c r="A76" s="14"/>
      <c r="B76" s="15"/>
      <c r="C76" s="16"/>
      <c r="D76" s="14"/>
      <c r="E76" s="14"/>
      <c r="F76" s="14"/>
      <c r="G76" s="17" t="s">
        <v>136</v>
      </c>
      <c r="H76" s="18">
        <f>+H33+H36+H75</f>
        <v>1605878545584</v>
      </c>
      <c r="I76" s="18">
        <f t="shared" ref="I76:S76" si="6">+I33+I36+I75</f>
        <v>229847138298</v>
      </c>
      <c r="J76" s="18">
        <f t="shared" si="6"/>
        <v>229847138298</v>
      </c>
      <c r="K76" s="18">
        <f t="shared" si="6"/>
        <v>1605878545584</v>
      </c>
      <c r="L76" s="18">
        <f t="shared" si="6"/>
        <v>0</v>
      </c>
      <c r="M76" s="18">
        <f t="shared" si="6"/>
        <v>1528867569765.22</v>
      </c>
      <c r="N76" s="18">
        <f t="shared" si="6"/>
        <v>77010975818.779999</v>
      </c>
      <c r="O76" s="18">
        <f t="shared" si="6"/>
        <v>1190876030210.6401</v>
      </c>
      <c r="P76" s="19">
        <f>+O76/K76</f>
        <v>0.74157291252531277</v>
      </c>
      <c r="Q76" s="18">
        <f t="shared" si="6"/>
        <v>670874697775.38013</v>
      </c>
      <c r="R76" s="19">
        <f>+Q76/K76</f>
        <v>0.41776179127631802</v>
      </c>
      <c r="S76" s="18">
        <f t="shared" si="6"/>
        <v>666966454882.07007</v>
      </c>
      <c r="T76" s="19">
        <f>+S76/K76</f>
        <v>0.41532808114048159</v>
      </c>
    </row>
    <row r="77" spans="1:20" ht="19.05" customHeight="1" x14ac:dyDescent="0.25"/>
    <row r="78" spans="1:20" x14ac:dyDescent="0.25">
      <c r="A78" s="20" t="s">
        <v>137</v>
      </c>
    </row>
    <row r="79" spans="1:20" x14ac:dyDescent="0.25"/>
  </sheetData>
  <sheetProtection algorithmName="SHA-512" hashValue="c2hwHi+ObUZtl9c2EYuwDEwhseAXrQlVZvBJ7C9z3tuxtGVFVDRivDKpo9lZVqExuazs67PHzbik3cxe+YA1GQ==" saltValue="I+lo2PXcT1SOeDkP1ibnKA==" spinCount="100000" sheet="1" objects="1" scenarios="1" formatCells="0" formatColumns="0" formatRows="0" insertColumns="0" insertRows="0" insertHyperlinks="0" deleteColumns="0" deleteRows="0"/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E642AA14-8843-40C7-A799-FD86A0495DB0}"/>
</file>

<file path=customXml/itemProps2.xml><?xml version="1.0" encoding="utf-8"?>
<ds:datastoreItem xmlns:ds="http://schemas.openxmlformats.org/officeDocument/2006/customXml" ds:itemID="{1DCC1F15-6F91-4BDA-92F1-F8B21DAE0066}"/>
</file>

<file path=customXml/itemProps3.xml><?xml version="1.0" encoding="utf-8"?>
<ds:datastoreItem xmlns:ds="http://schemas.openxmlformats.org/officeDocument/2006/customXml" ds:itemID="{B4A9AC40-509F-49A5-BC88-D469606144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Octubre 2022</dc:title>
  <dc:creator>Sandra Patricia Jimenez Gonzalez</dc:creator>
  <cp:lastModifiedBy>Sandra Patricia Jimenez Gonzalez</cp:lastModifiedBy>
  <dcterms:created xsi:type="dcterms:W3CDTF">2022-11-03T13:33:49Z</dcterms:created>
  <dcterms:modified xsi:type="dcterms:W3CDTF">2022-11-03T14:18:41Z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