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95" documentId="8_{3D2A32E2-BDCF-4225-B9FD-5A23AE2C8719}" xr6:coauthVersionLast="47" xr6:coauthVersionMax="47" xr10:uidLastSave="{CB663CB8-D396-4FCD-A858-F5F18C15DD25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6" i="1" l="1"/>
  <c r="T75" i="1"/>
  <c r="R76" i="1"/>
  <c r="R75" i="1"/>
  <c r="P76" i="1"/>
  <c r="P75" i="1"/>
  <c r="S75" i="1"/>
  <c r="S76" i="1" s="1"/>
  <c r="Q75" i="1"/>
  <c r="Q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/>
  <c r="S36" i="1"/>
  <c r="T36" i="1" s="1"/>
  <c r="Q36" i="1"/>
  <c r="O36" i="1"/>
  <c r="P36" i="1" s="1"/>
  <c r="N36" i="1"/>
  <c r="M36" i="1"/>
  <c r="L36" i="1"/>
  <c r="K36" i="1"/>
  <c r="R36" i="1" s="1"/>
  <c r="J36" i="1"/>
  <c r="I36" i="1"/>
  <c r="H36" i="1"/>
  <c r="S33" i="1"/>
  <c r="T33" i="1" s="1"/>
  <c r="Q33" i="1"/>
  <c r="O33" i="1"/>
  <c r="N33" i="1"/>
  <c r="M33" i="1"/>
  <c r="L33" i="1"/>
  <c r="K33" i="1"/>
  <c r="J33" i="1"/>
  <c r="I33" i="1"/>
  <c r="H33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4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4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T18" i="1"/>
  <c r="R18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33" i="1" l="1"/>
  <c r="R33" i="1"/>
</calcChain>
</file>

<file path=xl/sharedStrings.xml><?xml version="1.0" encoding="utf-8"?>
<sst xmlns="http://schemas.openxmlformats.org/spreadsheetml/2006/main" count="411" uniqueCount="138">
  <si>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</si>
  <si>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</si>
  <si>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</si>
  <si>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</si>
  <si>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</si>
  <si>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</si>
  <si>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</si>
  <si>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</si>
  <si>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</si>
  <si>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</si>
  <si>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</si>
  <si>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</si>
  <si>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</si>
  <si>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</si>
  <si>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</si>
  <si>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</si>
  <si>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</si>
  <si>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</si>
  <si>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</si>
  <si>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</si>
  <si>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</si>
  <si>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</si>
  <si>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</si>
  <si>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</si>
  <si>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</si>
  <si>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</si>
  <si>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</si>
  <si>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</si>
  <si>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</si>
  <si>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</si>
  <si>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</si>
  <si>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</si>
  <si>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</si>
  <si>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</si>
  <si>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</si>
  <si>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</si>
  <si>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</si>
  <si>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</si>
  <si>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</si>
  <si>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</si>
  <si>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</si>
  <si>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</si>
  <si>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</si>
  <si>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</si>
  <si>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</si>
  <si>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</si>
  <si>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</si>
  <si>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</si>
  <si>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</si>
  <si>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</si>
  <si>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</si>
  <si>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</si>
  <si>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</si>
  <si>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</si>
  <si>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</si>
  <si>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</si>
  <si>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</si>
  <si>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</si>
  <si>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</si>
  <si>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</si>
  <si>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</si>
  <si>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</si>
  <si>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</si>
  <si>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</si>
  <si>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</si>
  <si>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</si>
  <si>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</si>
  <si>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</si>
  <si>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</si>
  <si>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</si>
  <si>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</si>
  <si>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</si>
  <si>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</si>
  <si>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</si>
  <si>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</si>
  <si>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</si>
  <si>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</si>
  <si>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</si>
  <si>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</si>
  <si>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</si>
  <si>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</si>
  <si>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</si>
  <si>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</si>
  <si>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</si>
  <si>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</si>
  <si>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</si>
  <si>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</si>
  <si>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</si>
  <si>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</si>
  <si>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</si>
  <si>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</si>
  <si>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</si>
  <si>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</si>
  <si>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</si>
  <si>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</si>
  <si>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</si>
  <si>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</si>
  <si>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</si>
  <si>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</si>
  <si>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</si>
  <si>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</si>
  <si>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</si>
  <si>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</si>
  <si>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</si>
  <si>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</si>
  <si>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</si>
  <si>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</si>
  <si>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</si>
  <si>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</si>
  <si>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</si>
  <si>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</si>
  <si>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</si>
  <si>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</si>
  <si>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</si>
  <si>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</si>
  <si>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</si>
  <si>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</si>
  <si>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</si>
  <si>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</si>
  <si>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</si>
  <si>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</si>
  <si>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</si>
  <si>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</si>
  <si>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</si>
  <si>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</si>
  <si>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</si>
  <si>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</si>
  <si>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</si>
  <si>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</si>
  <si>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</si>
  <si>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% COMPROMISO</t>
  </si>
  <si>
    <t>% OBLIGACION</t>
  </si>
  <si>
    <t>% PAGOS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</si>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</sst>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0.0%"/>
    <numFmt numFmtId="166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166" fontId="4" fillId="4" borderId="1" xfId="0" applyNumberFormat="1" applyFont="1" applyFill="1" applyBorder="1" applyAlignment="1">
      <alignment horizontal="right" vertical="center" wrapText="1" readingOrder="1"/>
    </xf>
    <xf numFmtId="165" fontId="4" fillId="4" borderId="1" xfId="1" applyNumberFormat="1" applyFont="1" applyFill="1" applyBorder="1" applyAlignment="1">
      <alignment horizontal="right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166" fontId="4" fillId="5" borderId="1" xfId="0" applyNumberFormat="1" applyFont="1" applyFill="1" applyBorder="1" applyAlignment="1">
      <alignment horizontal="right" vertical="center" wrapText="1" readingOrder="1"/>
    </xf>
    <xf numFmtId="165" fontId="4" fillId="5" borderId="1" xfId="1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left" vertical="center" wrapText="1" readingOrder="1"/>
    </xf>
    <xf numFmtId="0" fontId="6" fillId="6" borderId="1" xfId="0" applyFont="1" applyFill="1" applyBorder="1" applyAlignment="1">
      <alignment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166" fontId="4" fillId="6" borderId="1" xfId="0" applyNumberFormat="1" applyFont="1" applyFill="1" applyBorder="1" applyAlignment="1">
      <alignment horizontal="right" vertical="center" wrapText="1" readingOrder="1"/>
    </xf>
    <xf numFmtId="165" fontId="4" fillId="6" borderId="1" xfId="1" applyNumberFormat="1" applyFont="1" applyFill="1" applyBorder="1" applyAlignment="1">
      <alignment horizontal="right" vertical="center" wrapText="1" readingOrder="1"/>
    </xf>
    <xf numFmtId="0" fontId="8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1005516</xdr:colOff>
      <xdr:row>8</xdr:row>
      <xdr:rowOff>151860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10B6AE9-EBD2-4487-97B6-C1F2E6781122}"/>
            </a:ext>
          </a:extLst>
        </xdr:cNvPr>
        <xdr:cNvGrpSpPr/>
      </xdr:nvGrpSpPr>
      <xdr:grpSpPr>
        <a:xfrm>
          <a:off x="0" y="0"/>
          <a:ext cx="3791848" cy="1601098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46491FD-B765-9970-E87F-593571C9110A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D1465BC5-C9F2-52AC-9EC6-B547A447D1F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7BDA0D31-BA7A-D75C-E8A9-20B5E8805BC4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D1534372-D970-25B7-C217-5223DC645D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0</xdr:colOff>
      <xdr:row>0</xdr:row>
      <xdr:rowOff>0</xdr:rowOff>
    </xdr:from>
    <xdr:to>
      <xdr:col>16</xdr:col>
      <xdr:colOff>284672</xdr:colOff>
      <xdr:row>6</xdr:row>
      <xdr:rowOff>120770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5A9FBC-BAC0-4F04-A41A-1A344F1D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7268" y="0"/>
          <a:ext cx="5495027" cy="12076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267418</xdr:rowOff>
    </xdr:from>
    <xdr:to>
      <xdr:col>2</xdr:col>
      <xdr:colOff>1264308</xdr:colOff>
      <xdr:row>13</xdr:row>
      <xdr:rowOff>232912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1B7AA60E-5FB7-4152-84F9-21473C41BBA1}"/>
            </a:ext>
          </a:extLst>
        </xdr:cNvPr>
        <xdr:cNvSpPr/>
      </xdr:nvSpPr>
      <xdr:spPr>
        <a:xfrm rot="10800000">
          <a:off x="0" y="2078965"/>
          <a:ext cx="4050640" cy="767751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241540</xdr:colOff>
      <xdr:row>11</xdr:row>
      <xdr:rowOff>181155</xdr:rowOff>
    </xdr:from>
    <xdr:to>
      <xdr:col>2</xdr:col>
      <xdr:colOff>644105</xdr:colOff>
      <xdr:row>12</xdr:row>
      <xdr:rowOff>262387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E4B462D0-DE09-4226-AF5E-EDBAFF950B31}"/>
            </a:ext>
          </a:extLst>
        </xdr:cNvPr>
        <xdr:cNvSpPr txBox="1">
          <a:spLocks noChangeArrowheads="1"/>
        </xdr:cNvSpPr>
      </xdr:nvSpPr>
      <xdr:spPr bwMode="auto">
        <a:xfrm>
          <a:off x="241540" y="2260121"/>
          <a:ext cx="3188897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30 Noviembre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topLeftCell="A70" workbookViewId="0">
      <selection activeCell="C22" sqref="C22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9" width="18.875" customWidth="1"/>
    <col min="20" max="20" width="16.25" customWidth="1"/>
    <col min="21" max="21" width="6.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21.1" customHeight="1" x14ac:dyDescent="0.25">
      <c r="A11" s="1" t="s">
        <v>129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1.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1.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1.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1.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/>
    <row r="17" spans="1:20" ht="28.55" customHeight="1" x14ac:dyDescent="0.25">
      <c r="A17" s="3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3" t="s">
        <v>13</v>
      </c>
      <c r="O17" s="3" t="s">
        <v>14</v>
      </c>
      <c r="P17" s="3" t="s">
        <v>130</v>
      </c>
      <c r="Q17" s="3" t="s">
        <v>15</v>
      </c>
      <c r="R17" s="3" t="s">
        <v>131</v>
      </c>
      <c r="S17" s="3" t="s">
        <v>16</v>
      </c>
      <c r="T17" s="3" t="s">
        <v>132</v>
      </c>
    </row>
    <row r="18" spans="1:20" ht="21.75" x14ac:dyDescent="0.25">
      <c r="A18" s="10" t="s">
        <v>17</v>
      </c>
      <c r="B18" s="11" t="s">
        <v>18</v>
      </c>
      <c r="C18" s="12" t="s">
        <v>19</v>
      </c>
      <c r="D18" s="10" t="s">
        <v>20</v>
      </c>
      <c r="E18" s="10" t="s">
        <v>21</v>
      </c>
      <c r="F18" s="10" t="s">
        <v>22</v>
      </c>
      <c r="G18" s="11" t="s">
        <v>23</v>
      </c>
      <c r="H18" s="13">
        <v>209444000000</v>
      </c>
      <c r="I18" s="13">
        <v>37014285679</v>
      </c>
      <c r="J18" s="13">
        <v>0</v>
      </c>
      <c r="K18" s="13">
        <v>246458285679</v>
      </c>
      <c r="L18" s="13">
        <v>0</v>
      </c>
      <c r="M18" s="13">
        <v>241286845864</v>
      </c>
      <c r="N18" s="13">
        <v>5171439815</v>
      </c>
      <c r="O18" s="13">
        <v>187890929765.79001</v>
      </c>
      <c r="P18" s="14">
        <f>+O18/K18</f>
        <v>0.76236402135211168</v>
      </c>
      <c r="Q18" s="13">
        <v>187889720079.79001</v>
      </c>
      <c r="R18" s="14">
        <f>+Q18/K18</f>
        <v>0.76235911307322524</v>
      </c>
      <c r="S18" s="13">
        <v>187875642092.79001</v>
      </c>
      <c r="T18" s="14">
        <f>+S18/K18</f>
        <v>0.76230199189768344</v>
      </c>
    </row>
    <row r="19" spans="1:20" ht="21.75" x14ac:dyDescent="0.25">
      <c r="A19" s="10" t="s">
        <v>17</v>
      </c>
      <c r="B19" s="11" t="s">
        <v>18</v>
      </c>
      <c r="C19" s="12" t="s">
        <v>24</v>
      </c>
      <c r="D19" s="10" t="s">
        <v>20</v>
      </c>
      <c r="E19" s="10" t="s">
        <v>21</v>
      </c>
      <c r="F19" s="10" t="s">
        <v>22</v>
      </c>
      <c r="G19" s="11" t="s">
        <v>25</v>
      </c>
      <c r="H19" s="13">
        <v>92142000000</v>
      </c>
      <c r="I19" s="13">
        <v>24148782673</v>
      </c>
      <c r="J19" s="13">
        <v>0</v>
      </c>
      <c r="K19" s="13">
        <v>116290782673</v>
      </c>
      <c r="L19" s="13">
        <v>0</v>
      </c>
      <c r="M19" s="13">
        <v>115490782673</v>
      </c>
      <c r="N19" s="13">
        <v>800000000</v>
      </c>
      <c r="O19" s="13">
        <v>84322341044</v>
      </c>
      <c r="P19" s="14">
        <f t="shared" ref="P19:P74" si="0">+O19/K19</f>
        <v>0.72509909303050613</v>
      </c>
      <c r="Q19" s="13">
        <v>84322341044</v>
      </c>
      <c r="R19" s="14">
        <f t="shared" ref="R19:R74" si="1">+Q19/K19</f>
        <v>0.72509909303050613</v>
      </c>
      <c r="S19" s="13">
        <v>84322341044</v>
      </c>
      <c r="T19" s="14">
        <f t="shared" ref="T19:T74" si="2">+S19/K19</f>
        <v>0.72509909303050613</v>
      </c>
    </row>
    <row r="20" spans="1:20" ht="32.6" x14ac:dyDescent="0.25">
      <c r="A20" s="10" t="s">
        <v>17</v>
      </c>
      <c r="B20" s="11" t="s">
        <v>18</v>
      </c>
      <c r="C20" s="12" t="s">
        <v>26</v>
      </c>
      <c r="D20" s="10" t="s">
        <v>20</v>
      </c>
      <c r="E20" s="10" t="s">
        <v>21</v>
      </c>
      <c r="F20" s="10" t="s">
        <v>22</v>
      </c>
      <c r="G20" s="11" t="s">
        <v>27</v>
      </c>
      <c r="H20" s="13">
        <v>56914000000</v>
      </c>
      <c r="I20" s="13">
        <v>22013398041</v>
      </c>
      <c r="J20" s="13">
        <v>0</v>
      </c>
      <c r="K20" s="13">
        <v>78927398041</v>
      </c>
      <c r="L20" s="13">
        <v>0</v>
      </c>
      <c r="M20" s="13">
        <v>73510637830</v>
      </c>
      <c r="N20" s="13">
        <v>5416760211</v>
      </c>
      <c r="O20" s="13">
        <v>61539514408.790001</v>
      </c>
      <c r="P20" s="14">
        <f t="shared" si="0"/>
        <v>0.77969774674216918</v>
      </c>
      <c r="Q20" s="13">
        <v>61538312274.790001</v>
      </c>
      <c r="R20" s="14">
        <f t="shared" si="1"/>
        <v>0.7796825158587265</v>
      </c>
      <c r="S20" s="13">
        <v>61524297746.790001</v>
      </c>
      <c r="T20" s="14">
        <f t="shared" si="2"/>
        <v>0.77950495358823679</v>
      </c>
    </row>
    <row r="21" spans="1:20" ht="32.6" x14ac:dyDescent="0.25">
      <c r="A21" s="10" t="s">
        <v>17</v>
      </c>
      <c r="B21" s="11" t="s">
        <v>18</v>
      </c>
      <c r="C21" s="12" t="s">
        <v>28</v>
      </c>
      <c r="D21" s="10" t="s">
        <v>20</v>
      </c>
      <c r="E21" s="10" t="s">
        <v>21</v>
      </c>
      <c r="F21" s="10" t="s">
        <v>22</v>
      </c>
      <c r="G21" s="11" t="s">
        <v>29</v>
      </c>
      <c r="H21" s="13">
        <v>16235000000</v>
      </c>
      <c r="I21" s="13">
        <v>0</v>
      </c>
      <c r="J21" s="13">
        <v>16235000000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 t="e">
        <f t="shared" si="0"/>
        <v>#DIV/0!</v>
      </c>
      <c r="Q21" s="13">
        <v>0</v>
      </c>
      <c r="R21" s="14" t="e">
        <f t="shared" si="1"/>
        <v>#DIV/0!</v>
      </c>
      <c r="S21" s="13">
        <v>0</v>
      </c>
      <c r="T21" s="14" t="e">
        <f t="shared" si="2"/>
        <v>#DIV/0!</v>
      </c>
    </row>
    <row r="22" spans="1:20" ht="21.75" x14ac:dyDescent="0.25">
      <c r="A22" s="10" t="s">
        <v>17</v>
      </c>
      <c r="B22" s="11" t="s">
        <v>18</v>
      </c>
      <c r="C22" s="12" t="s">
        <v>30</v>
      </c>
      <c r="D22" s="10" t="s">
        <v>20</v>
      </c>
      <c r="E22" s="10" t="s">
        <v>21</v>
      </c>
      <c r="F22" s="10" t="s">
        <v>22</v>
      </c>
      <c r="G22" s="11" t="s">
        <v>31</v>
      </c>
      <c r="H22" s="13">
        <v>69812000000</v>
      </c>
      <c r="I22" s="13">
        <v>18136243866</v>
      </c>
      <c r="J22" s="13">
        <v>0</v>
      </c>
      <c r="K22" s="13">
        <v>87948243866</v>
      </c>
      <c r="L22" s="13">
        <v>0</v>
      </c>
      <c r="M22" s="13">
        <v>81879742829.820007</v>
      </c>
      <c r="N22" s="13">
        <v>6068501036.1800003</v>
      </c>
      <c r="O22" s="13">
        <v>68017576492.980003</v>
      </c>
      <c r="P22" s="14">
        <f t="shared" si="0"/>
        <v>0.77338186077499371</v>
      </c>
      <c r="Q22" s="13">
        <v>55422266645.809998</v>
      </c>
      <c r="R22" s="14">
        <f t="shared" si="1"/>
        <v>0.63016911094043737</v>
      </c>
      <c r="S22" s="13">
        <v>54469408138.260002</v>
      </c>
      <c r="T22" s="14">
        <f t="shared" si="2"/>
        <v>0.61933480128666207</v>
      </c>
    </row>
    <row r="23" spans="1:20" ht="21.75" x14ac:dyDescent="0.25">
      <c r="A23" s="10" t="s">
        <v>17</v>
      </c>
      <c r="B23" s="11" t="s">
        <v>18</v>
      </c>
      <c r="C23" s="12" t="s">
        <v>32</v>
      </c>
      <c r="D23" s="10" t="s">
        <v>20</v>
      </c>
      <c r="E23" s="10" t="s">
        <v>21</v>
      </c>
      <c r="F23" s="10" t="s">
        <v>22</v>
      </c>
      <c r="G23" s="11" t="s">
        <v>33</v>
      </c>
      <c r="H23" s="13">
        <v>1007000000</v>
      </c>
      <c r="I23" s="13">
        <v>220000000</v>
      </c>
      <c r="J23" s="13">
        <v>0</v>
      </c>
      <c r="K23" s="13">
        <v>1227000000</v>
      </c>
      <c r="L23" s="13">
        <v>0</v>
      </c>
      <c r="M23" s="13">
        <v>1121400000</v>
      </c>
      <c r="N23" s="13">
        <v>105600000</v>
      </c>
      <c r="O23" s="13">
        <v>1113683266</v>
      </c>
      <c r="P23" s="14">
        <f t="shared" si="0"/>
        <v>0.90764732355338218</v>
      </c>
      <c r="Q23" s="13">
        <v>1113683266</v>
      </c>
      <c r="R23" s="14">
        <f t="shared" si="1"/>
        <v>0.90764732355338218</v>
      </c>
      <c r="S23" s="13">
        <v>1113683266</v>
      </c>
      <c r="T23" s="14">
        <f t="shared" si="2"/>
        <v>0.90764732355338218</v>
      </c>
    </row>
    <row r="24" spans="1:20" ht="32.6" x14ac:dyDescent="0.25">
      <c r="A24" s="10" t="s">
        <v>17</v>
      </c>
      <c r="B24" s="11" t="s">
        <v>18</v>
      </c>
      <c r="C24" s="12" t="s">
        <v>34</v>
      </c>
      <c r="D24" s="10" t="s">
        <v>20</v>
      </c>
      <c r="E24" s="10" t="s">
        <v>21</v>
      </c>
      <c r="F24" s="10" t="s">
        <v>22</v>
      </c>
      <c r="G24" s="11" t="s">
        <v>35</v>
      </c>
      <c r="H24" s="13">
        <v>97032000000</v>
      </c>
      <c r="I24" s="13">
        <v>0</v>
      </c>
      <c r="J24" s="13">
        <v>97032000000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4" t="e">
        <f t="shared" si="0"/>
        <v>#DIV/0!</v>
      </c>
      <c r="Q24" s="13">
        <v>0</v>
      </c>
      <c r="R24" s="14" t="e">
        <f t="shared" si="1"/>
        <v>#DIV/0!</v>
      </c>
      <c r="S24" s="13">
        <v>0</v>
      </c>
      <c r="T24" s="14" t="e">
        <f t="shared" si="2"/>
        <v>#DIV/0!</v>
      </c>
    </row>
    <row r="25" spans="1:20" ht="21.75" x14ac:dyDescent="0.25">
      <c r="A25" s="10" t="s">
        <v>17</v>
      </c>
      <c r="B25" s="11" t="s">
        <v>18</v>
      </c>
      <c r="C25" s="12" t="s">
        <v>36</v>
      </c>
      <c r="D25" s="10" t="s">
        <v>20</v>
      </c>
      <c r="E25" s="10" t="s">
        <v>21</v>
      </c>
      <c r="F25" s="10" t="s">
        <v>22</v>
      </c>
      <c r="G25" s="11" t="s">
        <v>37</v>
      </c>
      <c r="H25" s="13">
        <v>262000000</v>
      </c>
      <c r="I25" s="13">
        <v>0</v>
      </c>
      <c r="J25" s="13">
        <v>0</v>
      </c>
      <c r="K25" s="13">
        <v>262000000</v>
      </c>
      <c r="L25" s="13">
        <v>0</v>
      </c>
      <c r="M25" s="13">
        <v>262000000</v>
      </c>
      <c r="N25" s="13">
        <v>0</v>
      </c>
      <c r="O25" s="13">
        <v>206648827</v>
      </c>
      <c r="P25" s="14">
        <f t="shared" si="0"/>
        <v>0.78873598091603059</v>
      </c>
      <c r="Q25" s="13">
        <v>206648827</v>
      </c>
      <c r="R25" s="14">
        <f t="shared" si="1"/>
        <v>0.78873598091603059</v>
      </c>
      <c r="S25" s="13">
        <v>206648827</v>
      </c>
      <c r="T25" s="14">
        <f t="shared" si="2"/>
        <v>0.78873598091603059</v>
      </c>
    </row>
    <row r="26" spans="1:20" ht="32.6" x14ac:dyDescent="0.25">
      <c r="A26" s="10" t="s">
        <v>17</v>
      </c>
      <c r="B26" s="11" t="s">
        <v>18</v>
      </c>
      <c r="C26" s="12" t="s">
        <v>38</v>
      </c>
      <c r="D26" s="10" t="s">
        <v>20</v>
      </c>
      <c r="E26" s="10" t="s">
        <v>21</v>
      </c>
      <c r="F26" s="10" t="s">
        <v>22</v>
      </c>
      <c r="G26" s="11" t="s">
        <v>39</v>
      </c>
      <c r="H26" s="13">
        <v>2007000000</v>
      </c>
      <c r="I26" s="13">
        <v>144294770</v>
      </c>
      <c r="J26" s="13">
        <v>0</v>
      </c>
      <c r="K26" s="13">
        <v>2151294770</v>
      </c>
      <c r="L26" s="13">
        <v>0</v>
      </c>
      <c r="M26" s="13">
        <v>2151294770</v>
      </c>
      <c r="N26" s="13">
        <v>0</v>
      </c>
      <c r="O26" s="13">
        <v>969867444</v>
      </c>
      <c r="P26" s="14">
        <f t="shared" si="0"/>
        <v>0.4508296387482037</v>
      </c>
      <c r="Q26" s="13">
        <v>784881301</v>
      </c>
      <c r="R26" s="14">
        <f t="shared" si="1"/>
        <v>0.3648413559802407</v>
      </c>
      <c r="S26" s="13">
        <v>784881301</v>
      </c>
      <c r="T26" s="14">
        <f t="shared" si="2"/>
        <v>0.3648413559802407</v>
      </c>
    </row>
    <row r="27" spans="1:20" ht="21.75" x14ac:dyDescent="0.25">
      <c r="A27" s="10" t="s">
        <v>17</v>
      </c>
      <c r="B27" s="11" t="s">
        <v>18</v>
      </c>
      <c r="C27" s="12" t="s">
        <v>40</v>
      </c>
      <c r="D27" s="10" t="s">
        <v>20</v>
      </c>
      <c r="E27" s="10" t="s">
        <v>21</v>
      </c>
      <c r="F27" s="10" t="s">
        <v>22</v>
      </c>
      <c r="G27" s="11" t="s">
        <v>41</v>
      </c>
      <c r="H27" s="13">
        <v>25185000000</v>
      </c>
      <c r="I27" s="13">
        <v>0</v>
      </c>
      <c r="J27" s="13">
        <v>0</v>
      </c>
      <c r="K27" s="13">
        <v>25185000000</v>
      </c>
      <c r="L27" s="13">
        <v>0</v>
      </c>
      <c r="M27" s="13">
        <v>5901657600</v>
      </c>
      <c r="N27" s="13">
        <v>19283342400</v>
      </c>
      <c r="O27" s="13">
        <v>4342258078</v>
      </c>
      <c r="P27" s="14">
        <f t="shared" si="0"/>
        <v>0.17241445614453046</v>
      </c>
      <c r="Q27" s="13">
        <v>4342258078</v>
      </c>
      <c r="R27" s="14">
        <f t="shared" si="1"/>
        <v>0.17241445614453046</v>
      </c>
      <c r="S27" s="13">
        <v>4342258078</v>
      </c>
      <c r="T27" s="14">
        <f t="shared" si="2"/>
        <v>0.17241445614453046</v>
      </c>
    </row>
    <row r="28" spans="1:20" ht="21.75" x14ac:dyDescent="0.25">
      <c r="A28" s="10" t="s">
        <v>17</v>
      </c>
      <c r="B28" s="11" t="s">
        <v>18</v>
      </c>
      <c r="C28" s="12" t="s">
        <v>42</v>
      </c>
      <c r="D28" s="10" t="s">
        <v>20</v>
      </c>
      <c r="E28" s="10" t="s">
        <v>21</v>
      </c>
      <c r="F28" s="10" t="s">
        <v>22</v>
      </c>
      <c r="G28" s="11" t="s">
        <v>43</v>
      </c>
      <c r="H28" s="13">
        <v>30798000000</v>
      </c>
      <c r="I28" s="13">
        <v>11589994971</v>
      </c>
      <c r="J28" s="13">
        <v>0</v>
      </c>
      <c r="K28" s="13">
        <v>42387994971</v>
      </c>
      <c r="L28" s="13">
        <v>0</v>
      </c>
      <c r="M28" s="13">
        <v>35889157349</v>
      </c>
      <c r="N28" s="13">
        <v>6498837622</v>
      </c>
      <c r="O28" s="13">
        <v>31132412442</v>
      </c>
      <c r="P28" s="14">
        <f t="shared" si="0"/>
        <v>0.73446296441479308</v>
      </c>
      <c r="Q28" s="13">
        <v>30190462333</v>
      </c>
      <c r="R28" s="14">
        <f t="shared" si="1"/>
        <v>0.71224086804896025</v>
      </c>
      <c r="S28" s="13">
        <v>30190462333</v>
      </c>
      <c r="T28" s="14">
        <f t="shared" si="2"/>
        <v>0.71224086804896025</v>
      </c>
    </row>
    <row r="29" spans="1:20" ht="21.75" x14ac:dyDescent="0.25">
      <c r="A29" s="10" t="s">
        <v>17</v>
      </c>
      <c r="B29" s="11" t="s">
        <v>18</v>
      </c>
      <c r="C29" s="12" t="s">
        <v>44</v>
      </c>
      <c r="D29" s="10" t="s">
        <v>20</v>
      </c>
      <c r="E29" s="10" t="s">
        <v>21</v>
      </c>
      <c r="F29" s="10" t="s">
        <v>22</v>
      </c>
      <c r="G29" s="11" t="s">
        <v>45</v>
      </c>
      <c r="H29" s="13">
        <v>172000000</v>
      </c>
      <c r="I29" s="13">
        <v>0</v>
      </c>
      <c r="J29" s="13">
        <v>0</v>
      </c>
      <c r="K29" s="13">
        <v>172000000</v>
      </c>
      <c r="L29" s="13">
        <v>0</v>
      </c>
      <c r="M29" s="13">
        <v>0</v>
      </c>
      <c r="N29" s="13">
        <v>172000000</v>
      </c>
      <c r="O29" s="13">
        <v>0</v>
      </c>
      <c r="P29" s="14">
        <f t="shared" si="0"/>
        <v>0</v>
      </c>
      <c r="Q29" s="13">
        <v>0</v>
      </c>
      <c r="R29" s="14">
        <f t="shared" si="1"/>
        <v>0</v>
      </c>
      <c r="S29" s="13">
        <v>0</v>
      </c>
      <c r="T29" s="14">
        <f t="shared" si="2"/>
        <v>0</v>
      </c>
    </row>
    <row r="30" spans="1:20" ht="21.75" x14ac:dyDescent="0.25">
      <c r="A30" s="10" t="s">
        <v>17</v>
      </c>
      <c r="B30" s="11" t="s">
        <v>18</v>
      </c>
      <c r="C30" s="12" t="s">
        <v>46</v>
      </c>
      <c r="D30" s="10" t="s">
        <v>20</v>
      </c>
      <c r="E30" s="10" t="s">
        <v>21</v>
      </c>
      <c r="F30" s="10" t="s">
        <v>22</v>
      </c>
      <c r="G30" s="11" t="s">
        <v>47</v>
      </c>
      <c r="H30" s="13">
        <v>4089000000</v>
      </c>
      <c r="I30" s="13">
        <v>0</v>
      </c>
      <c r="J30" s="13">
        <v>0</v>
      </c>
      <c r="K30" s="13">
        <v>4089000000</v>
      </c>
      <c r="L30" s="13">
        <v>0</v>
      </c>
      <c r="M30" s="13">
        <v>3380420652</v>
      </c>
      <c r="N30" s="13">
        <v>708579348</v>
      </c>
      <c r="O30" s="13">
        <v>3380420652</v>
      </c>
      <c r="P30" s="14">
        <f t="shared" si="0"/>
        <v>0.82671084666177552</v>
      </c>
      <c r="Q30" s="13">
        <v>3380420652</v>
      </c>
      <c r="R30" s="14">
        <f t="shared" si="1"/>
        <v>0.82671084666177552</v>
      </c>
      <c r="S30" s="13">
        <v>3380420652</v>
      </c>
      <c r="T30" s="14">
        <f t="shared" si="2"/>
        <v>0.82671084666177552</v>
      </c>
    </row>
    <row r="31" spans="1:20" ht="32.6" x14ac:dyDescent="0.25">
      <c r="A31" s="10" t="s">
        <v>17</v>
      </c>
      <c r="B31" s="11" t="s">
        <v>18</v>
      </c>
      <c r="C31" s="12" t="s">
        <v>48</v>
      </c>
      <c r="D31" s="10" t="s">
        <v>20</v>
      </c>
      <c r="E31" s="10" t="s">
        <v>21</v>
      </c>
      <c r="F31" s="10" t="s">
        <v>22</v>
      </c>
      <c r="G31" s="11" t="s">
        <v>49</v>
      </c>
      <c r="H31" s="13">
        <v>7000000</v>
      </c>
      <c r="I31" s="13">
        <v>0</v>
      </c>
      <c r="J31" s="13">
        <v>0</v>
      </c>
      <c r="K31" s="13">
        <v>7000000</v>
      </c>
      <c r="L31" s="13">
        <v>0</v>
      </c>
      <c r="M31" s="13">
        <v>7000000</v>
      </c>
      <c r="N31" s="13">
        <v>0</v>
      </c>
      <c r="O31" s="13">
        <v>7000000</v>
      </c>
      <c r="P31" s="14">
        <f t="shared" si="0"/>
        <v>1</v>
      </c>
      <c r="Q31" s="13">
        <v>7000000</v>
      </c>
      <c r="R31" s="14">
        <f t="shared" si="1"/>
        <v>1</v>
      </c>
      <c r="S31" s="13">
        <v>7000000</v>
      </c>
      <c r="T31" s="14">
        <f t="shared" si="2"/>
        <v>1</v>
      </c>
    </row>
    <row r="32" spans="1:20" ht="21.75" x14ac:dyDescent="0.25">
      <c r="A32" s="10" t="s">
        <v>17</v>
      </c>
      <c r="B32" s="11" t="s">
        <v>18</v>
      </c>
      <c r="C32" s="12" t="s">
        <v>50</v>
      </c>
      <c r="D32" s="10" t="s">
        <v>20</v>
      </c>
      <c r="E32" s="10" t="s">
        <v>21</v>
      </c>
      <c r="F32" s="10" t="s">
        <v>22</v>
      </c>
      <c r="G32" s="11" t="s">
        <v>51</v>
      </c>
      <c r="H32" s="13">
        <v>529000000</v>
      </c>
      <c r="I32" s="13">
        <v>0</v>
      </c>
      <c r="J32" s="13">
        <v>0</v>
      </c>
      <c r="K32" s="13">
        <v>529000000</v>
      </c>
      <c r="L32" s="13">
        <v>0</v>
      </c>
      <c r="M32" s="13">
        <v>13409800</v>
      </c>
      <c r="N32" s="13">
        <v>515590200</v>
      </c>
      <c r="O32" s="13">
        <v>13409800</v>
      </c>
      <c r="P32" s="14">
        <f t="shared" si="0"/>
        <v>2.5349338374291115E-2</v>
      </c>
      <c r="Q32" s="13">
        <v>13409800</v>
      </c>
      <c r="R32" s="14">
        <f t="shared" si="1"/>
        <v>2.5349338374291115E-2</v>
      </c>
      <c r="S32" s="13">
        <v>13409800</v>
      </c>
      <c r="T32" s="14">
        <f t="shared" si="2"/>
        <v>2.5349338374291115E-2</v>
      </c>
    </row>
    <row r="33" spans="1:20" ht="25.3" customHeight="1" x14ac:dyDescent="0.25">
      <c r="A33" s="4"/>
      <c r="B33" s="4"/>
      <c r="C33" s="4"/>
      <c r="D33" s="4"/>
      <c r="E33" s="4"/>
      <c r="F33" s="4"/>
      <c r="G33" s="4" t="s">
        <v>133</v>
      </c>
      <c r="H33" s="5">
        <f>SUM(H18:H32)</f>
        <v>605635000000</v>
      </c>
      <c r="I33" s="5">
        <f t="shared" ref="I33:S33" si="3">SUM(I18:I32)</f>
        <v>113267000000</v>
      </c>
      <c r="J33" s="5">
        <f t="shared" si="3"/>
        <v>113267000000</v>
      </c>
      <c r="K33" s="5">
        <f t="shared" si="3"/>
        <v>605635000000</v>
      </c>
      <c r="L33" s="5">
        <f t="shared" si="3"/>
        <v>0</v>
      </c>
      <c r="M33" s="5">
        <f t="shared" si="3"/>
        <v>560894349367.82007</v>
      </c>
      <c r="N33" s="5">
        <f t="shared" si="3"/>
        <v>44740650632.18</v>
      </c>
      <c r="O33" s="5">
        <f t="shared" si="3"/>
        <v>442936062220.56</v>
      </c>
      <c r="P33" s="6">
        <f>+O33/K33</f>
        <v>0.73135809888886871</v>
      </c>
      <c r="Q33" s="5">
        <f t="shared" si="3"/>
        <v>429211404301.39001</v>
      </c>
      <c r="R33" s="6">
        <f>+Q33/K33</f>
        <v>0.70869649921386646</v>
      </c>
      <c r="S33" s="5">
        <f t="shared" si="3"/>
        <v>428230453278.84003</v>
      </c>
      <c r="T33" s="6">
        <f>+S33/K33</f>
        <v>0.70707679258768075</v>
      </c>
    </row>
    <row r="34" spans="1:20" ht="21.75" x14ac:dyDescent="0.25">
      <c r="A34" s="10" t="s">
        <v>17</v>
      </c>
      <c r="B34" s="11" t="s">
        <v>18</v>
      </c>
      <c r="C34" s="12" t="s">
        <v>52</v>
      </c>
      <c r="D34" s="10" t="s">
        <v>20</v>
      </c>
      <c r="E34" s="10" t="s">
        <v>21</v>
      </c>
      <c r="F34" s="10" t="s">
        <v>22</v>
      </c>
      <c r="G34" s="11" t="s">
        <v>53</v>
      </c>
      <c r="H34" s="13">
        <v>1409000000</v>
      </c>
      <c r="I34" s="13">
        <v>0</v>
      </c>
      <c r="J34" s="13">
        <v>0</v>
      </c>
      <c r="K34" s="13">
        <v>1409000000</v>
      </c>
      <c r="L34" s="13">
        <v>0</v>
      </c>
      <c r="M34" s="13">
        <v>1409000000</v>
      </c>
      <c r="N34" s="13">
        <v>0</v>
      </c>
      <c r="O34" s="13">
        <v>1409000000</v>
      </c>
      <c r="P34" s="14">
        <f t="shared" si="0"/>
        <v>1</v>
      </c>
      <c r="Q34" s="13">
        <v>1397355262.53</v>
      </c>
      <c r="R34" s="14">
        <f t="shared" si="1"/>
        <v>0.99173545956706888</v>
      </c>
      <c r="S34" s="13">
        <v>1397355262.53</v>
      </c>
      <c r="T34" s="14">
        <f t="shared" si="2"/>
        <v>0.99173545956706888</v>
      </c>
    </row>
    <row r="35" spans="1:20" ht="21.75" x14ac:dyDescent="0.25">
      <c r="A35" s="10" t="s">
        <v>17</v>
      </c>
      <c r="B35" s="11" t="s">
        <v>18</v>
      </c>
      <c r="C35" s="12" t="s">
        <v>54</v>
      </c>
      <c r="D35" s="10" t="s">
        <v>20</v>
      </c>
      <c r="E35" s="10" t="s">
        <v>21</v>
      </c>
      <c r="F35" s="10" t="s">
        <v>22</v>
      </c>
      <c r="G35" s="11" t="s">
        <v>55</v>
      </c>
      <c r="H35" s="13">
        <v>1692000000</v>
      </c>
      <c r="I35" s="13">
        <v>0</v>
      </c>
      <c r="J35" s="13">
        <v>0</v>
      </c>
      <c r="K35" s="13">
        <v>1692000000</v>
      </c>
      <c r="L35" s="13">
        <v>0</v>
      </c>
      <c r="M35" s="13">
        <v>1692000000</v>
      </c>
      <c r="N35" s="13">
        <v>0</v>
      </c>
      <c r="O35" s="13">
        <v>1691960372.4000001</v>
      </c>
      <c r="P35" s="14">
        <f t="shared" si="0"/>
        <v>0.99997657943262419</v>
      </c>
      <c r="Q35" s="13">
        <v>1691960372.4000001</v>
      </c>
      <c r="R35" s="14">
        <f t="shared" si="1"/>
        <v>0.99997657943262419</v>
      </c>
      <c r="S35" s="13">
        <v>1691960372.4000001</v>
      </c>
      <c r="T35" s="14">
        <f t="shared" si="2"/>
        <v>0.99997657943262419</v>
      </c>
    </row>
    <row r="36" spans="1:20" ht="28.55" customHeight="1" x14ac:dyDescent="0.25">
      <c r="A36" s="7"/>
      <c r="B36" s="7"/>
      <c r="C36" s="7"/>
      <c r="D36" s="7"/>
      <c r="E36" s="7"/>
      <c r="F36" s="7"/>
      <c r="G36" s="7" t="s">
        <v>134</v>
      </c>
      <c r="H36" s="8">
        <f>+H34+H35</f>
        <v>3101000000</v>
      </c>
      <c r="I36" s="8">
        <f t="shared" ref="I36:S36" si="4">+I34+I35</f>
        <v>0</v>
      </c>
      <c r="J36" s="8">
        <f t="shared" si="4"/>
        <v>0</v>
      </c>
      <c r="K36" s="8">
        <f t="shared" si="4"/>
        <v>3101000000</v>
      </c>
      <c r="L36" s="8">
        <f t="shared" si="4"/>
        <v>0</v>
      </c>
      <c r="M36" s="8">
        <f t="shared" si="4"/>
        <v>3101000000</v>
      </c>
      <c r="N36" s="8">
        <f t="shared" si="4"/>
        <v>0</v>
      </c>
      <c r="O36" s="8">
        <f t="shared" si="4"/>
        <v>3100960372.4000001</v>
      </c>
      <c r="P36" s="9">
        <f>+O36/K36</f>
        <v>0.99998722102547566</v>
      </c>
      <c r="Q36" s="8">
        <f t="shared" si="4"/>
        <v>3089315634.9300003</v>
      </c>
      <c r="R36" s="9">
        <f>+Q36/K36</f>
        <v>0.99623206544018073</v>
      </c>
      <c r="S36" s="8">
        <f t="shared" si="4"/>
        <v>3089315634.9300003</v>
      </c>
      <c r="T36" s="9">
        <f>+S36/K36</f>
        <v>0.99623206544018073</v>
      </c>
    </row>
    <row r="37" spans="1:20" ht="32.6" x14ac:dyDescent="0.25">
      <c r="A37" s="10" t="s">
        <v>17</v>
      </c>
      <c r="B37" s="11" t="s">
        <v>18</v>
      </c>
      <c r="C37" s="12" t="s">
        <v>56</v>
      </c>
      <c r="D37" s="10" t="s">
        <v>20</v>
      </c>
      <c r="E37" s="10" t="s">
        <v>21</v>
      </c>
      <c r="F37" s="10" t="s">
        <v>22</v>
      </c>
      <c r="G37" s="11" t="s">
        <v>57</v>
      </c>
      <c r="H37" s="13">
        <v>106454900290</v>
      </c>
      <c r="I37" s="13">
        <v>0</v>
      </c>
      <c r="J37" s="13">
        <v>7043174328</v>
      </c>
      <c r="K37" s="13">
        <v>99411725962</v>
      </c>
      <c r="L37" s="13">
        <v>0</v>
      </c>
      <c r="M37" s="13">
        <v>98249932064.029999</v>
      </c>
      <c r="N37" s="13">
        <v>1161793897.97</v>
      </c>
      <c r="O37" s="13">
        <v>97450580377.119995</v>
      </c>
      <c r="P37" s="14">
        <f t="shared" si="0"/>
        <v>0.98027249234532299</v>
      </c>
      <c r="Q37" s="13">
        <v>41563383998.309998</v>
      </c>
      <c r="R37" s="14">
        <f t="shared" si="1"/>
        <v>0.41809337476141945</v>
      </c>
      <c r="S37" s="13">
        <v>40457060754.379997</v>
      </c>
      <c r="T37" s="14">
        <f t="shared" si="2"/>
        <v>0.40696467507107414</v>
      </c>
    </row>
    <row r="38" spans="1:20" ht="65.25" x14ac:dyDescent="0.25">
      <c r="A38" s="10" t="s">
        <v>17</v>
      </c>
      <c r="B38" s="11" t="s">
        <v>18</v>
      </c>
      <c r="C38" s="12" t="s">
        <v>58</v>
      </c>
      <c r="D38" s="10" t="s">
        <v>20</v>
      </c>
      <c r="E38" s="10" t="s">
        <v>21</v>
      </c>
      <c r="F38" s="10" t="s">
        <v>22</v>
      </c>
      <c r="G38" s="11" t="s">
        <v>59</v>
      </c>
      <c r="H38" s="13">
        <v>3632011066</v>
      </c>
      <c r="I38" s="13">
        <v>0</v>
      </c>
      <c r="J38" s="13">
        <v>616877888</v>
      </c>
      <c r="K38" s="13">
        <v>3015133178</v>
      </c>
      <c r="L38" s="13">
        <v>0</v>
      </c>
      <c r="M38" s="13">
        <v>2792231251</v>
      </c>
      <c r="N38" s="13">
        <v>222901927</v>
      </c>
      <c r="O38" s="13">
        <v>2626241805</v>
      </c>
      <c r="P38" s="14">
        <f t="shared" si="0"/>
        <v>0.87102016725577613</v>
      </c>
      <c r="Q38" s="13">
        <v>1454517260.4000001</v>
      </c>
      <c r="R38" s="14">
        <f t="shared" si="1"/>
        <v>0.48240564331052582</v>
      </c>
      <c r="S38" s="13">
        <v>1454517260.4000001</v>
      </c>
      <c r="T38" s="14">
        <f t="shared" si="2"/>
        <v>0.48240564331052582</v>
      </c>
    </row>
    <row r="39" spans="1:20" ht="65.25" x14ac:dyDescent="0.25">
      <c r="A39" s="10" t="s">
        <v>17</v>
      </c>
      <c r="B39" s="11" t="s">
        <v>18</v>
      </c>
      <c r="C39" s="12" t="s">
        <v>60</v>
      </c>
      <c r="D39" s="10" t="s">
        <v>20</v>
      </c>
      <c r="E39" s="10" t="s">
        <v>21</v>
      </c>
      <c r="F39" s="10" t="s">
        <v>22</v>
      </c>
      <c r="G39" s="11" t="s">
        <v>61</v>
      </c>
      <c r="H39" s="13">
        <v>3832223808</v>
      </c>
      <c r="I39" s="13">
        <v>0</v>
      </c>
      <c r="J39" s="13">
        <v>3000000000</v>
      </c>
      <c r="K39" s="13">
        <v>832223808</v>
      </c>
      <c r="L39" s="13">
        <v>0</v>
      </c>
      <c r="M39" s="13">
        <v>826932808</v>
      </c>
      <c r="N39" s="13">
        <v>5291000</v>
      </c>
      <c r="O39" s="13">
        <v>711849054</v>
      </c>
      <c r="P39" s="14">
        <f t="shared" si="0"/>
        <v>0.85535771406337846</v>
      </c>
      <c r="Q39" s="13">
        <v>531569220.69</v>
      </c>
      <c r="R39" s="14">
        <f t="shared" si="1"/>
        <v>0.63873349401943569</v>
      </c>
      <c r="S39" s="13">
        <v>531569220.69</v>
      </c>
      <c r="T39" s="14">
        <f t="shared" si="2"/>
        <v>0.63873349401943569</v>
      </c>
    </row>
    <row r="40" spans="1:20" ht="54.35" x14ac:dyDescent="0.25">
      <c r="A40" s="10" t="s">
        <v>17</v>
      </c>
      <c r="B40" s="11" t="s">
        <v>18</v>
      </c>
      <c r="C40" s="12" t="s">
        <v>62</v>
      </c>
      <c r="D40" s="10" t="s">
        <v>20</v>
      </c>
      <c r="E40" s="10" t="s">
        <v>21</v>
      </c>
      <c r="F40" s="10" t="s">
        <v>22</v>
      </c>
      <c r="G40" s="11" t="s">
        <v>63</v>
      </c>
      <c r="H40" s="13">
        <v>14944415368</v>
      </c>
      <c r="I40" s="13">
        <v>5692993332</v>
      </c>
      <c r="J40" s="13">
        <v>0</v>
      </c>
      <c r="K40" s="13">
        <v>20637408700</v>
      </c>
      <c r="L40" s="13">
        <v>0</v>
      </c>
      <c r="M40" s="13">
        <v>14754409670.5</v>
      </c>
      <c r="N40" s="13">
        <v>5882999029.5</v>
      </c>
      <c r="O40" s="13">
        <v>14641014877.5</v>
      </c>
      <c r="P40" s="14">
        <f t="shared" si="0"/>
        <v>0.70944056447842696</v>
      </c>
      <c r="Q40" s="13">
        <v>12305828209.74</v>
      </c>
      <c r="R40" s="14">
        <f t="shared" si="1"/>
        <v>0.59628746945056144</v>
      </c>
      <c r="S40" s="13">
        <v>12226698965.74</v>
      </c>
      <c r="T40" s="14">
        <f t="shared" si="2"/>
        <v>0.59245320686700365</v>
      </c>
    </row>
    <row r="41" spans="1:20" ht="54.35" x14ac:dyDescent="0.25">
      <c r="A41" s="10" t="s">
        <v>17</v>
      </c>
      <c r="B41" s="11" t="s">
        <v>18</v>
      </c>
      <c r="C41" s="12" t="s">
        <v>64</v>
      </c>
      <c r="D41" s="10" t="s">
        <v>20</v>
      </c>
      <c r="E41" s="10" t="s">
        <v>21</v>
      </c>
      <c r="F41" s="10" t="s">
        <v>22</v>
      </c>
      <c r="G41" s="11" t="s">
        <v>65</v>
      </c>
      <c r="H41" s="13">
        <v>3741000000</v>
      </c>
      <c r="I41" s="13">
        <v>0</v>
      </c>
      <c r="J41" s="13">
        <v>501729064</v>
      </c>
      <c r="K41" s="13">
        <v>3239270936</v>
      </c>
      <c r="L41" s="13">
        <v>0</v>
      </c>
      <c r="M41" s="13">
        <v>2270463518</v>
      </c>
      <c r="N41" s="13">
        <v>968807418</v>
      </c>
      <c r="O41" s="13">
        <v>2157474255</v>
      </c>
      <c r="P41" s="14">
        <f t="shared" si="0"/>
        <v>0.66603698721915117</v>
      </c>
      <c r="Q41" s="13">
        <v>1279161463.9100001</v>
      </c>
      <c r="R41" s="14">
        <f t="shared" si="1"/>
        <v>0.39489177941057541</v>
      </c>
      <c r="S41" s="13">
        <v>1265161463.9100001</v>
      </c>
      <c r="T41" s="14">
        <f t="shared" si="2"/>
        <v>0.39056981922984169</v>
      </c>
    </row>
    <row r="42" spans="1:20" ht="65.25" x14ac:dyDescent="0.25">
      <c r="A42" s="10" t="s">
        <v>17</v>
      </c>
      <c r="B42" s="11" t="s">
        <v>18</v>
      </c>
      <c r="C42" s="12" t="s">
        <v>66</v>
      </c>
      <c r="D42" s="10" t="s">
        <v>20</v>
      </c>
      <c r="E42" s="10" t="s">
        <v>21</v>
      </c>
      <c r="F42" s="10" t="s">
        <v>22</v>
      </c>
      <c r="G42" s="11" t="s">
        <v>67</v>
      </c>
      <c r="H42" s="13">
        <v>3940431461</v>
      </c>
      <c r="I42" s="13">
        <v>0</v>
      </c>
      <c r="J42" s="13">
        <v>94853216</v>
      </c>
      <c r="K42" s="13">
        <v>3845578245</v>
      </c>
      <c r="L42" s="13">
        <v>0</v>
      </c>
      <c r="M42" s="13">
        <v>3226489500</v>
      </c>
      <c r="N42" s="13">
        <v>619088745</v>
      </c>
      <c r="O42" s="13">
        <v>3154324833</v>
      </c>
      <c r="P42" s="14">
        <f t="shared" si="0"/>
        <v>0.82024721174279469</v>
      </c>
      <c r="Q42" s="13">
        <v>1785790216</v>
      </c>
      <c r="R42" s="14">
        <f t="shared" si="1"/>
        <v>0.46437495279724833</v>
      </c>
      <c r="S42" s="13">
        <v>1632222963</v>
      </c>
      <c r="T42" s="14">
        <f t="shared" si="2"/>
        <v>0.42444149072306808</v>
      </c>
    </row>
    <row r="43" spans="1:20" ht="54.35" x14ac:dyDescent="0.25">
      <c r="A43" s="10" t="s">
        <v>17</v>
      </c>
      <c r="B43" s="11" t="s">
        <v>18</v>
      </c>
      <c r="C43" s="12" t="s">
        <v>68</v>
      </c>
      <c r="D43" s="10" t="s">
        <v>20</v>
      </c>
      <c r="E43" s="10" t="s">
        <v>21</v>
      </c>
      <c r="F43" s="10" t="s">
        <v>22</v>
      </c>
      <c r="G43" s="11" t="s">
        <v>69</v>
      </c>
      <c r="H43" s="13">
        <v>24120262441</v>
      </c>
      <c r="I43" s="13">
        <v>0</v>
      </c>
      <c r="J43" s="13">
        <v>59900610</v>
      </c>
      <c r="K43" s="13">
        <v>24060361831</v>
      </c>
      <c r="L43" s="13">
        <v>0</v>
      </c>
      <c r="M43" s="13">
        <v>23610518982.900002</v>
      </c>
      <c r="N43" s="13">
        <v>449842848.10000002</v>
      </c>
      <c r="O43" s="13">
        <v>23402002942.900002</v>
      </c>
      <c r="P43" s="14">
        <f t="shared" si="0"/>
        <v>0.97263719919408065</v>
      </c>
      <c r="Q43" s="13">
        <v>16237127087.92</v>
      </c>
      <c r="R43" s="14">
        <f t="shared" si="1"/>
        <v>0.67484966360728871</v>
      </c>
      <c r="S43" s="13">
        <v>16237127087.92</v>
      </c>
      <c r="T43" s="14">
        <f t="shared" si="2"/>
        <v>0.67484966360728871</v>
      </c>
    </row>
    <row r="44" spans="1:20" ht="54.35" x14ac:dyDescent="0.25">
      <c r="A44" s="10" t="s">
        <v>17</v>
      </c>
      <c r="B44" s="11" t="s">
        <v>18</v>
      </c>
      <c r="C44" s="12" t="s">
        <v>70</v>
      </c>
      <c r="D44" s="10" t="s">
        <v>20</v>
      </c>
      <c r="E44" s="10" t="s">
        <v>21</v>
      </c>
      <c r="F44" s="10" t="s">
        <v>22</v>
      </c>
      <c r="G44" s="11" t="s">
        <v>71</v>
      </c>
      <c r="H44" s="13">
        <v>4966712231</v>
      </c>
      <c r="I44" s="13">
        <v>0</v>
      </c>
      <c r="J44" s="13">
        <v>1323807033</v>
      </c>
      <c r="K44" s="13">
        <v>3642905198</v>
      </c>
      <c r="L44" s="13">
        <v>0</v>
      </c>
      <c r="M44" s="13">
        <v>3516211726.0799999</v>
      </c>
      <c r="N44" s="13">
        <v>126693471.92</v>
      </c>
      <c r="O44" s="13">
        <v>3407571615.0799999</v>
      </c>
      <c r="P44" s="14">
        <f t="shared" si="0"/>
        <v>0.93539947648124333</v>
      </c>
      <c r="Q44" s="13">
        <v>2359991032.0799999</v>
      </c>
      <c r="R44" s="14">
        <f t="shared" si="1"/>
        <v>0.64783212952554026</v>
      </c>
      <c r="S44" s="13">
        <v>2359991032.0799999</v>
      </c>
      <c r="T44" s="14">
        <f t="shared" si="2"/>
        <v>0.64783212952554026</v>
      </c>
    </row>
    <row r="45" spans="1:20" ht="65.25" x14ac:dyDescent="0.25">
      <c r="A45" s="10" t="s">
        <v>17</v>
      </c>
      <c r="B45" s="11" t="s">
        <v>18</v>
      </c>
      <c r="C45" s="12" t="s">
        <v>72</v>
      </c>
      <c r="D45" s="10" t="s">
        <v>20</v>
      </c>
      <c r="E45" s="10" t="s">
        <v>21</v>
      </c>
      <c r="F45" s="10" t="s">
        <v>22</v>
      </c>
      <c r="G45" s="11" t="s">
        <v>73</v>
      </c>
      <c r="H45" s="13">
        <v>28439632697</v>
      </c>
      <c r="I45" s="13">
        <v>6354369507</v>
      </c>
      <c r="J45" s="13">
        <v>0</v>
      </c>
      <c r="K45" s="13">
        <v>34794002204</v>
      </c>
      <c r="L45" s="13">
        <v>0</v>
      </c>
      <c r="M45" s="13">
        <v>32702910469</v>
      </c>
      <c r="N45" s="13">
        <v>2091091735</v>
      </c>
      <c r="O45" s="13">
        <v>32259856901</v>
      </c>
      <c r="P45" s="14">
        <f t="shared" si="0"/>
        <v>0.92716717990238362</v>
      </c>
      <c r="Q45" s="13">
        <v>15512734341.76</v>
      </c>
      <c r="R45" s="14">
        <f t="shared" si="1"/>
        <v>0.44584506981426297</v>
      </c>
      <c r="S45" s="13">
        <v>15512734341.76</v>
      </c>
      <c r="T45" s="14">
        <f t="shared" si="2"/>
        <v>0.44584506981426297</v>
      </c>
    </row>
    <row r="46" spans="1:20" ht="54.35" x14ac:dyDescent="0.25">
      <c r="A46" s="10" t="s">
        <v>17</v>
      </c>
      <c r="B46" s="11" t="s">
        <v>18</v>
      </c>
      <c r="C46" s="12" t="s">
        <v>74</v>
      </c>
      <c r="D46" s="10" t="s">
        <v>20</v>
      </c>
      <c r="E46" s="10" t="s">
        <v>21</v>
      </c>
      <c r="F46" s="10" t="s">
        <v>22</v>
      </c>
      <c r="G46" s="11" t="s">
        <v>75</v>
      </c>
      <c r="H46" s="13">
        <v>5048752522</v>
      </c>
      <c r="I46" s="13">
        <v>0</v>
      </c>
      <c r="J46" s="13">
        <v>299950844</v>
      </c>
      <c r="K46" s="13">
        <v>4748801678</v>
      </c>
      <c r="L46" s="13">
        <v>0</v>
      </c>
      <c r="M46" s="13">
        <v>4609520886.8000002</v>
      </c>
      <c r="N46" s="13">
        <v>139280791.19999999</v>
      </c>
      <c r="O46" s="13">
        <v>4490622870.8000002</v>
      </c>
      <c r="P46" s="14">
        <f t="shared" si="0"/>
        <v>0.94563285125254293</v>
      </c>
      <c r="Q46" s="13">
        <v>3245413321.8600001</v>
      </c>
      <c r="R46" s="14">
        <f t="shared" si="1"/>
        <v>0.68341732123604593</v>
      </c>
      <c r="S46" s="13">
        <v>3245413321.8600001</v>
      </c>
      <c r="T46" s="14">
        <f t="shared" si="2"/>
        <v>0.68341732123604593</v>
      </c>
    </row>
    <row r="47" spans="1:20" ht="54.35" x14ac:dyDescent="0.25">
      <c r="A47" s="10" t="s">
        <v>17</v>
      </c>
      <c r="B47" s="11" t="s">
        <v>18</v>
      </c>
      <c r="C47" s="12" t="s">
        <v>76</v>
      </c>
      <c r="D47" s="10" t="s">
        <v>20</v>
      </c>
      <c r="E47" s="10" t="s">
        <v>21</v>
      </c>
      <c r="F47" s="10" t="s">
        <v>22</v>
      </c>
      <c r="G47" s="11" t="s">
        <v>77</v>
      </c>
      <c r="H47" s="13">
        <v>5122468897</v>
      </c>
      <c r="I47" s="13">
        <v>0</v>
      </c>
      <c r="J47" s="13">
        <v>770949940</v>
      </c>
      <c r="K47" s="13">
        <v>4351518957</v>
      </c>
      <c r="L47" s="13">
        <v>0</v>
      </c>
      <c r="M47" s="13">
        <v>4348611374.3999996</v>
      </c>
      <c r="N47" s="13">
        <v>2907582.6</v>
      </c>
      <c r="O47" s="13">
        <v>3869286618.4000001</v>
      </c>
      <c r="P47" s="14">
        <f t="shared" si="0"/>
        <v>0.88918068762534863</v>
      </c>
      <c r="Q47" s="13">
        <v>2466442126.1300001</v>
      </c>
      <c r="R47" s="14">
        <f t="shared" si="1"/>
        <v>0.56680027146897716</v>
      </c>
      <c r="S47" s="13">
        <v>2444393796.1300001</v>
      </c>
      <c r="T47" s="14">
        <f t="shared" si="2"/>
        <v>0.56173345911727346</v>
      </c>
    </row>
    <row r="48" spans="1:20" ht="54.35" x14ac:dyDescent="0.25">
      <c r="A48" s="10" t="s">
        <v>17</v>
      </c>
      <c r="B48" s="11" t="s">
        <v>18</v>
      </c>
      <c r="C48" s="12" t="s">
        <v>78</v>
      </c>
      <c r="D48" s="10" t="s">
        <v>20</v>
      </c>
      <c r="E48" s="10" t="s">
        <v>21</v>
      </c>
      <c r="F48" s="10" t="s">
        <v>22</v>
      </c>
      <c r="G48" s="11" t="s">
        <v>79</v>
      </c>
      <c r="H48" s="13">
        <v>6273293206</v>
      </c>
      <c r="I48" s="13">
        <v>0</v>
      </c>
      <c r="J48" s="13">
        <v>2122383900</v>
      </c>
      <c r="K48" s="13">
        <v>4150909306</v>
      </c>
      <c r="L48" s="13">
        <v>0</v>
      </c>
      <c r="M48" s="13">
        <v>4150492763.3499999</v>
      </c>
      <c r="N48" s="13">
        <v>416542.65</v>
      </c>
      <c r="O48" s="13">
        <v>4084980613.3499999</v>
      </c>
      <c r="P48" s="14">
        <f t="shared" si="0"/>
        <v>0.98411704814781131</v>
      </c>
      <c r="Q48" s="13">
        <v>2471465671.0599999</v>
      </c>
      <c r="R48" s="14">
        <f t="shared" si="1"/>
        <v>0.59540343786542849</v>
      </c>
      <c r="S48" s="13">
        <v>2442977909.0599999</v>
      </c>
      <c r="T48" s="14">
        <f t="shared" si="2"/>
        <v>0.58854042065644685</v>
      </c>
    </row>
    <row r="49" spans="1:20" ht="54.35" x14ac:dyDescent="0.25">
      <c r="A49" s="10" t="s">
        <v>17</v>
      </c>
      <c r="B49" s="11" t="s">
        <v>18</v>
      </c>
      <c r="C49" s="12" t="s">
        <v>80</v>
      </c>
      <c r="D49" s="10" t="s">
        <v>20</v>
      </c>
      <c r="E49" s="10" t="s">
        <v>21</v>
      </c>
      <c r="F49" s="10" t="s">
        <v>22</v>
      </c>
      <c r="G49" s="11" t="s">
        <v>81</v>
      </c>
      <c r="H49" s="13">
        <v>12350560995</v>
      </c>
      <c r="I49" s="13">
        <v>0</v>
      </c>
      <c r="J49" s="13">
        <v>2879403516</v>
      </c>
      <c r="K49" s="13">
        <v>9471157479</v>
      </c>
      <c r="L49" s="13">
        <v>0</v>
      </c>
      <c r="M49" s="13">
        <v>9374881549.8299999</v>
      </c>
      <c r="N49" s="13">
        <v>96275929.170000002</v>
      </c>
      <c r="O49" s="13">
        <v>9126091068.8299999</v>
      </c>
      <c r="P49" s="14">
        <f t="shared" si="0"/>
        <v>0.96356660620044576</v>
      </c>
      <c r="Q49" s="13">
        <v>6605845174.3299999</v>
      </c>
      <c r="R49" s="14">
        <f t="shared" si="1"/>
        <v>0.6974696798122999</v>
      </c>
      <c r="S49" s="13">
        <v>6500895091.9399996</v>
      </c>
      <c r="T49" s="14">
        <f t="shared" si="2"/>
        <v>0.68638866013516953</v>
      </c>
    </row>
    <row r="50" spans="1:20" ht="65.25" x14ac:dyDescent="0.25">
      <c r="A50" s="10" t="s">
        <v>17</v>
      </c>
      <c r="B50" s="11" t="s">
        <v>18</v>
      </c>
      <c r="C50" s="12" t="s">
        <v>82</v>
      </c>
      <c r="D50" s="10" t="s">
        <v>83</v>
      </c>
      <c r="E50" s="10" t="s">
        <v>84</v>
      </c>
      <c r="F50" s="10" t="s">
        <v>22</v>
      </c>
      <c r="G50" s="11" t="s">
        <v>85</v>
      </c>
      <c r="H50" s="13">
        <v>190000000000</v>
      </c>
      <c r="I50" s="13">
        <v>0</v>
      </c>
      <c r="J50" s="13">
        <v>40000000000</v>
      </c>
      <c r="K50" s="13">
        <v>150000000000</v>
      </c>
      <c r="L50" s="13">
        <v>0</v>
      </c>
      <c r="M50" s="13">
        <v>50000000000</v>
      </c>
      <c r="N50" s="13">
        <v>100000000000</v>
      </c>
      <c r="O50" s="13">
        <v>50000000000</v>
      </c>
      <c r="P50" s="14">
        <f t="shared" si="0"/>
        <v>0.33333333333333331</v>
      </c>
      <c r="Q50" s="13">
        <v>0</v>
      </c>
      <c r="R50" s="14">
        <f t="shared" si="1"/>
        <v>0</v>
      </c>
      <c r="S50" s="13">
        <v>0</v>
      </c>
      <c r="T50" s="14">
        <f t="shared" si="2"/>
        <v>0</v>
      </c>
    </row>
    <row r="51" spans="1:20" ht="65.25" x14ac:dyDescent="0.25">
      <c r="A51" s="10" t="s">
        <v>17</v>
      </c>
      <c r="B51" s="11" t="s">
        <v>18</v>
      </c>
      <c r="C51" s="12" t="s">
        <v>82</v>
      </c>
      <c r="D51" s="10" t="s">
        <v>20</v>
      </c>
      <c r="E51" s="10" t="s">
        <v>21</v>
      </c>
      <c r="F51" s="10" t="s">
        <v>22</v>
      </c>
      <c r="G51" s="11" t="s">
        <v>85</v>
      </c>
      <c r="H51" s="13">
        <v>6548210613</v>
      </c>
      <c r="I51" s="13">
        <v>0</v>
      </c>
      <c r="J51" s="13">
        <v>0</v>
      </c>
      <c r="K51" s="13">
        <v>6548210613</v>
      </c>
      <c r="L51" s="13">
        <v>0</v>
      </c>
      <c r="M51" s="13">
        <v>6548210236</v>
      </c>
      <c r="N51" s="13">
        <v>377</v>
      </c>
      <c r="O51" s="13">
        <v>6548210236</v>
      </c>
      <c r="P51" s="14">
        <f t="shared" si="0"/>
        <v>0.99999994242701984</v>
      </c>
      <c r="Q51" s="13">
        <v>0</v>
      </c>
      <c r="R51" s="14">
        <f t="shared" si="1"/>
        <v>0</v>
      </c>
      <c r="S51" s="13">
        <v>0</v>
      </c>
      <c r="T51" s="14">
        <f t="shared" si="2"/>
        <v>0</v>
      </c>
    </row>
    <row r="52" spans="1:20" ht="54.35" x14ac:dyDescent="0.25">
      <c r="A52" s="10" t="s">
        <v>17</v>
      </c>
      <c r="B52" s="11" t="s">
        <v>18</v>
      </c>
      <c r="C52" s="12" t="s">
        <v>86</v>
      </c>
      <c r="D52" s="10" t="s">
        <v>20</v>
      </c>
      <c r="E52" s="10" t="s">
        <v>21</v>
      </c>
      <c r="F52" s="10" t="s">
        <v>22</v>
      </c>
      <c r="G52" s="11" t="s">
        <v>87</v>
      </c>
      <c r="H52" s="13">
        <v>21678449603</v>
      </c>
      <c r="I52" s="13">
        <v>2638194047</v>
      </c>
      <c r="J52" s="13">
        <v>0</v>
      </c>
      <c r="K52" s="13">
        <v>24316643650</v>
      </c>
      <c r="L52" s="13">
        <v>0</v>
      </c>
      <c r="M52" s="13">
        <v>23664222377.599998</v>
      </c>
      <c r="N52" s="13">
        <v>652421272.39999998</v>
      </c>
      <c r="O52" s="13">
        <v>23447898248.599998</v>
      </c>
      <c r="P52" s="14">
        <f t="shared" si="0"/>
        <v>0.96427363027956359</v>
      </c>
      <c r="Q52" s="13">
        <v>16685482902.1</v>
      </c>
      <c r="R52" s="14">
        <f t="shared" si="1"/>
        <v>0.68617540900222063</v>
      </c>
      <c r="S52" s="13">
        <v>16567881947.1</v>
      </c>
      <c r="T52" s="14">
        <f t="shared" si="2"/>
        <v>0.68133917598039895</v>
      </c>
    </row>
    <row r="53" spans="1:20" ht="54.35" x14ac:dyDescent="0.25">
      <c r="A53" s="10" t="s">
        <v>17</v>
      </c>
      <c r="B53" s="11" t="s">
        <v>18</v>
      </c>
      <c r="C53" s="12" t="s">
        <v>88</v>
      </c>
      <c r="D53" s="10" t="s">
        <v>20</v>
      </c>
      <c r="E53" s="10" t="s">
        <v>21</v>
      </c>
      <c r="F53" s="10" t="s">
        <v>22</v>
      </c>
      <c r="G53" s="11" t="s">
        <v>89</v>
      </c>
      <c r="H53" s="13">
        <v>7199863542</v>
      </c>
      <c r="I53" s="13">
        <v>0</v>
      </c>
      <c r="J53" s="13">
        <v>638490178</v>
      </c>
      <c r="K53" s="13">
        <v>6561373364</v>
      </c>
      <c r="L53" s="13">
        <v>0</v>
      </c>
      <c r="M53" s="13">
        <v>6420951239.6300001</v>
      </c>
      <c r="N53" s="13">
        <v>140422124.37</v>
      </c>
      <c r="O53" s="13">
        <v>6409563540.6300001</v>
      </c>
      <c r="P53" s="14">
        <f t="shared" si="0"/>
        <v>0.97686310244088104</v>
      </c>
      <c r="Q53" s="13">
        <v>3164327390.6500001</v>
      </c>
      <c r="R53" s="14">
        <f t="shared" si="1"/>
        <v>0.48226601583314505</v>
      </c>
      <c r="S53" s="13">
        <v>3090553854.48</v>
      </c>
      <c r="T53" s="14">
        <f t="shared" si="2"/>
        <v>0.47102240385173116</v>
      </c>
    </row>
    <row r="54" spans="1:20" ht="54.35" x14ac:dyDescent="0.25">
      <c r="A54" s="10" t="s">
        <v>17</v>
      </c>
      <c r="B54" s="11" t="s">
        <v>18</v>
      </c>
      <c r="C54" s="12" t="s">
        <v>90</v>
      </c>
      <c r="D54" s="10" t="s">
        <v>20</v>
      </c>
      <c r="E54" s="10" t="s">
        <v>21</v>
      </c>
      <c r="F54" s="10" t="s">
        <v>22</v>
      </c>
      <c r="G54" s="11" t="s">
        <v>91</v>
      </c>
      <c r="H54" s="13">
        <v>8731236940</v>
      </c>
      <c r="I54" s="13">
        <v>0</v>
      </c>
      <c r="J54" s="13">
        <v>5043089002</v>
      </c>
      <c r="K54" s="13">
        <v>3688147938</v>
      </c>
      <c r="L54" s="13">
        <v>0</v>
      </c>
      <c r="M54" s="13">
        <v>3392048392</v>
      </c>
      <c r="N54" s="13">
        <v>296099546</v>
      </c>
      <c r="O54" s="13">
        <v>3341033880</v>
      </c>
      <c r="P54" s="14">
        <f t="shared" si="0"/>
        <v>0.90588391142785007</v>
      </c>
      <c r="Q54" s="13">
        <v>1747548769.99</v>
      </c>
      <c r="R54" s="14">
        <f t="shared" si="1"/>
        <v>0.47382827353114704</v>
      </c>
      <c r="S54" s="13">
        <v>1725867835.99</v>
      </c>
      <c r="T54" s="14">
        <f t="shared" si="2"/>
        <v>0.46794973113955385</v>
      </c>
    </row>
    <row r="55" spans="1:20" ht="43.5" x14ac:dyDescent="0.25">
      <c r="A55" s="10" t="s">
        <v>17</v>
      </c>
      <c r="B55" s="11" t="s">
        <v>18</v>
      </c>
      <c r="C55" s="12" t="s">
        <v>92</v>
      </c>
      <c r="D55" s="10" t="s">
        <v>20</v>
      </c>
      <c r="E55" s="10" t="s">
        <v>21</v>
      </c>
      <c r="F55" s="10" t="s">
        <v>22</v>
      </c>
      <c r="G55" s="11" t="s">
        <v>93</v>
      </c>
      <c r="H55" s="13">
        <v>11906101227</v>
      </c>
      <c r="I55" s="13">
        <v>0</v>
      </c>
      <c r="J55" s="13">
        <v>2209886986</v>
      </c>
      <c r="K55" s="13">
        <v>9696214241</v>
      </c>
      <c r="L55" s="13">
        <v>0</v>
      </c>
      <c r="M55" s="13">
        <v>9661194325.7999992</v>
      </c>
      <c r="N55" s="13">
        <v>35019915.200000003</v>
      </c>
      <c r="O55" s="13">
        <v>9073981084.4500008</v>
      </c>
      <c r="P55" s="14">
        <f t="shared" si="0"/>
        <v>0.93582720625964366</v>
      </c>
      <c r="Q55" s="13">
        <v>4071181321.1399999</v>
      </c>
      <c r="R55" s="14">
        <f t="shared" si="1"/>
        <v>0.41987328455730644</v>
      </c>
      <c r="S55" s="13">
        <v>4056881321.1399999</v>
      </c>
      <c r="T55" s="14">
        <f t="shared" si="2"/>
        <v>0.41839848216076558</v>
      </c>
    </row>
    <row r="56" spans="1:20" ht="43.5" x14ac:dyDescent="0.25">
      <c r="A56" s="10" t="s">
        <v>17</v>
      </c>
      <c r="B56" s="11" t="s">
        <v>18</v>
      </c>
      <c r="C56" s="12" t="s">
        <v>94</v>
      </c>
      <c r="D56" s="10" t="s">
        <v>20</v>
      </c>
      <c r="E56" s="10" t="s">
        <v>21</v>
      </c>
      <c r="F56" s="10" t="s">
        <v>22</v>
      </c>
      <c r="G56" s="11" t="s">
        <v>95</v>
      </c>
      <c r="H56" s="13">
        <v>58190764153</v>
      </c>
      <c r="I56" s="13">
        <v>0</v>
      </c>
      <c r="J56" s="13">
        <v>1000199676</v>
      </c>
      <c r="K56" s="13">
        <v>57190564477</v>
      </c>
      <c r="L56" s="13">
        <v>0</v>
      </c>
      <c r="M56" s="13">
        <v>56842396022.330002</v>
      </c>
      <c r="N56" s="13">
        <v>348168454.67000002</v>
      </c>
      <c r="O56" s="13">
        <v>56469056213.330002</v>
      </c>
      <c r="P56" s="14">
        <f t="shared" si="0"/>
        <v>0.98738413809571401</v>
      </c>
      <c r="Q56" s="13">
        <v>16280434248.709999</v>
      </c>
      <c r="R56" s="14">
        <f t="shared" si="1"/>
        <v>0.28466993458785333</v>
      </c>
      <c r="S56" s="13">
        <v>15785224072.58</v>
      </c>
      <c r="T56" s="14">
        <f t="shared" si="2"/>
        <v>0.27601098567453819</v>
      </c>
    </row>
    <row r="57" spans="1:20" ht="54.35" x14ac:dyDescent="0.25">
      <c r="A57" s="10" t="s">
        <v>17</v>
      </c>
      <c r="B57" s="11" t="s">
        <v>18</v>
      </c>
      <c r="C57" s="12" t="s">
        <v>96</v>
      </c>
      <c r="D57" s="10" t="s">
        <v>20</v>
      </c>
      <c r="E57" s="10" t="s">
        <v>21</v>
      </c>
      <c r="F57" s="10" t="s">
        <v>22</v>
      </c>
      <c r="G57" s="11" t="s">
        <v>97</v>
      </c>
      <c r="H57" s="13">
        <v>11023802538</v>
      </c>
      <c r="I57" s="13">
        <v>214127884</v>
      </c>
      <c r="J57" s="13">
        <v>1129036438</v>
      </c>
      <c r="K57" s="13">
        <v>10108893984</v>
      </c>
      <c r="L57" s="13">
        <v>0</v>
      </c>
      <c r="M57" s="13">
        <v>10092244950.299999</v>
      </c>
      <c r="N57" s="13">
        <v>16649033.699999999</v>
      </c>
      <c r="O57" s="13">
        <v>9834252957.2999992</v>
      </c>
      <c r="P57" s="14">
        <f t="shared" si="0"/>
        <v>0.97283174330102851</v>
      </c>
      <c r="Q57" s="13">
        <v>4514791962.8500004</v>
      </c>
      <c r="R57" s="14">
        <f t="shared" si="1"/>
        <v>0.44661581870339656</v>
      </c>
      <c r="S57" s="13">
        <v>4439600558.8500004</v>
      </c>
      <c r="T57" s="14">
        <f t="shared" si="2"/>
        <v>0.43917767521123907</v>
      </c>
    </row>
    <row r="58" spans="1:20" ht="54.35" x14ac:dyDescent="0.25">
      <c r="A58" s="10" t="s">
        <v>17</v>
      </c>
      <c r="B58" s="11" t="s">
        <v>18</v>
      </c>
      <c r="C58" s="12" t="s">
        <v>98</v>
      </c>
      <c r="D58" s="10" t="s">
        <v>20</v>
      </c>
      <c r="E58" s="10" t="s">
        <v>21</v>
      </c>
      <c r="F58" s="10" t="s">
        <v>22</v>
      </c>
      <c r="G58" s="11" t="s">
        <v>99</v>
      </c>
      <c r="H58" s="13">
        <v>9132649964</v>
      </c>
      <c r="I58" s="13">
        <v>0</v>
      </c>
      <c r="J58" s="13">
        <v>720384675</v>
      </c>
      <c r="K58" s="13">
        <v>8412265289</v>
      </c>
      <c r="L58" s="13">
        <v>0</v>
      </c>
      <c r="M58" s="13">
        <v>8231581516.5</v>
      </c>
      <c r="N58" s="13">
        <v>180683772.5</v>
      </c>
      <c r="O58" s="13">
        <v>8012452143.5</v>
      </c>
      <c r="P58" s="14">
        <f t="shared" si="0"/>
        <v>0.95247259426984532</v>
      </c>
      <c r="Q58" s="13">
        <v>4926074109.5799999</v>
      </c>
      <c r="R58" s="14">
        <f t="shared" si="1"/>
        <v>0.58558235390191582</v>
      </c>
      <c r="S58" s="13">
        <v>4842439962.5799999</v>
      </c>
      <c r="T58" s="14">
        <f t="shared" si="2"/>
        <v>0.57564042457292031</v>
      </c>
    </row>
    <row r="59" spans="1:20" ht="43.5" x14ac:dyDescent="0.25">
      <c r="A59" s="10" t="s">
        <v>17</v>
      </c>
      <c r="B59" s="11" t="s">
        <v>18</v>
      </c>
      <c r="C59" s="12" t="s">
        <v>100</v>
      </c>
      <c r="D59" s="10" t="s">
        <v>20</v>
      </c>
      <c r="E59" s="10" t="s">
        <v>21</v>
      </c>
      <c r="F59" s="10" t="s">
        <v>22</v>
      </c>
      <c r="G59" s="11" t="s">
        <v>101</v>
      </c>
      <c r="H59" s="13">
        <v>35363682750</v>
      </c>
      <c r="I59" s="13">
        <v>1021792395</v>
      </c>
      <c r="J59" s="13">
        <v>5285853359</v>
      </c>
      <c r="K59" s="13">
        <v>31099621786</v>
      </c>
      <c r="L59" s="13">
        <v>0</v>
      </c>
      <c r="M59" s="13">
        <v>31058606549.610001</v>
      </c>
      <c r="N59" s="13">
        <v>41015236.390000001</v>
      </c>
      <c r="O59" s="13">
        <v>30363977081.880001</v>
      </c>
      <c r="P59" s="14">
        <f t="shared" si="0"/>
        <v>0.97634554178240329</v>
      </c>
      <c r="Q59" s="13">
        <v>20648123230.400002</v>
      </c>
      <c r="R59" s="14">
        <f t="shared" si="1"/>
        <v>0.66393486623348874</v>
      </c>
      <c r="S59" s="13">
        <v>19281269368.169998</v>
      </c>
      <c r="T59" s="14">
        <f t="shared" si="2"/>
        <v>0.61998404677865804</v>
      </c>
    </row>
    <row r="60" spans="1:20" ht="43.5" x14ac:dyDescent="0.25">
      <c r="A60" s="10" t="s">
        <v>17</v>
      </c>
      <c r="B60" s="11" t="s">
        <v>18</v>
      </c>
      <c r="C60" s="12" t="s">
        <v>102</v>
      </c>
      <c r="D60" s="10" t="s">
        <v>20</v>
      </c>
      <c r="E60" s="10" t="s">
        <v>21</v>
      </c>
      <c r="F60" s="10" t="s">
        <v>22</v>
      </c>
      <c r="G60" s="11" t="s">
        <v>103</v>
      </c>
      <c r="H60" s="13">
        <v>31422455861</v>
      </c>
      <c r="I60" s="13">
        <v>515655762</v>
      </c>
      <c r="J60" s="13">
        <v>6234915442</v>
      </c>
      <c r="K60" s="13">
        <v>25703196181</v>
      </c>
      <c r="L60" s="13">
        <v>0</v>
      </c>
      <c r="M60" s="13">
        <v>25684125400.360001</v>
      </c>
      <c r="N60" s="13">
        <v>19070780.640000001</v>
      </c>
      <c r="O60" s="13">
        <v>25461138788.360001</v>
      </c>
      <c r="P60" s="14">
        <f t="shared" si="0"/>
        <v>0.99058259560657558</v>
      </c>
      <c r="Q60" s="13">
        <v>14479971186.9</v>
      </c>
      <c r="R60" s="14">
        <f t="shared" si="1"/>
        <v>0.56335294198173325</v>
      </c>
      <c r="S60" s="13">
        <v>14389477267.9</v>
      </c>
      <c r="T60" s="14">
        <f t="shared" si="2"/>
        <v>0.55983221567350494</v>
      </c>
    </row>
    <row r="61" spans="1:20" ht="43.5" x14ac:dyDescent="0.25">
      <c r="A61" s="10" t="s">
        <v>17</v>
      </c>
      <c r="B61" s="11" t="s">
        <v>18</v>
      </c>
      <c r="C61" s="12" t="s">
        <v>104</v>
      </c>
      <c r="D61" s="10" t="s">
        <v>20</v>
      </c>
      <c r="E61" s="10" t="s">
        <v>21</v>
      </c>
      <c r="F61" s="10" t="s">
        <v>22</v>
      </c>
      <c r="G61" s="11" t="s">
        <v>105</v>
      </c>
      <c r="H61" s="13">
        <v>19518118942</v>
      </c>
      <c r="I61" s="13">
        <v>0</v>
      </c>
      <c r="J61" s="13">
        <v>3861956850</v>
      </c>
      <c r="K61" s="13">
        <v>15656162092</v>
      </c>
      <c r="L61" s="13">
        <v>0</v>
      </c>
      <c r="M61" s="13">
        <v>15410292913.809999</v>
      </c>
      <c r="N61" s="13">
        <v>245869178.19</v>
      </c>
      <c r="O61" s="13">
        <v>15058666018.809999</v>
      </c>
      <c r="P61" s="14">
        <f t="shared" si="0"/>
        <v>0.96183636387519844</v>
      </c>
      <c r="Q61" s="13">
        <v>9998418153.3700008</v>
      </c>
      <c r="R61" s="14">
        <f t="shared" si="1"/>
        <v>0.63862510458287869</v>
      </c>
      <c r="S61" s="13">
        <v>9925331901.1800003</v>
      </c>
      <c r="T61" s="14">
        <f t="shared" si="2"/>
        <v>0.63395689459881455</v>
      </c>
    </row>
    <row r="62" spans="1:20" ht="43.5" x14ac:dyDescent="0.25">
      <c r="A62" s="10" t="s">
        <v>17</v>
      </c>
      <c r="B62" s="11" t="s">
        <v>18</v>
      </c>
      <c r="C62" s="12" t="s">
        <v>106</v>
      </c>
      <c r="D62" s="10" t="s">
        <v>20</v>
      </c>
      <c r="E62" s="10" t="s">
        <v>21</v>
      </c>
      <c r="F62" s="10" t="s">
        <v>22</v>
      </c>
      <c r="G62" s="11" t="s">
        <v>107</v>
      </c>
      <c r="H62" s="13">
        <v>47668550306</v>
      </c>
      <c r="I62" s="13">
        <v>0</v>
      </c>
      <c r="J62" s="13">
        <v>3549278686</v>
      </c>
      <c r="K62" s="13">
        <v>44119271620</v>
      </c>
      <c r="L62" s="13">
        <v>0</v>
      </c>
      <c r="M62" s="13">
        <v>44036883019.769997</v>
      </c>
      <c r="N62" s="13">
        <v>82388600.230000004</v>
      </c>
      <c r="O62" s="13">
        <v>43776566432.769997</v>
      </c>
      <c r="P62" s="14">
        <f t="shared" si="0"/>
        <v>0.99223230178907462</v>
      </c>
      <c r="Q62" s="13">
        <v>13592793001.43</v>
      </c>
      <c r="R62" s="14">
        <f t="shared" si="1"/>
        <v>0.3080919630429293</v>
      </c>
      <c r="S62" s="13">
        <v>13439259418.43</v>
      </c>
      <c r="T62" s="14">
        <f t="shared" si="2"/>
        <v>0.30461199663907779</v>
      </c>
    </row>
    <row r="63" spans="1:20" ht="43.5" x14ac:dyDescent="0.25">
      <c r="A63" s="10" t="s">
        <v>17</v>
      </c>
      <c r="B63" s="11" t="s">
        <v>18</v>
      </c>
      <c r="C63" s="12" t="s">
        <v>108</v>
      </c>
      <c r="D63" s="10" t="s">
        <v>20</v>
      </c>
      <c r="E63" s="10" t="s">
        <v>21</v>
      </c>
      <c r="F63" s="10" t="s">
        <v>22</v>
      </c>
      <c r="G63" s="11" t="s">
        <v>109</v>
      </c>
      <c r="H63" s="13">
        <v>1500000000</v>
      </c>
      <c r="I63" s="13">
        <v>0</v>
      </c>
      <c r="J63" s="13">
        <v>1194016667</v>
      </c>
      <c r="K63" s="13">
        <v>305983333</v>
      </c>
      <c r="L63" s="13">
        <v>0</v>
      </c>
      <c r="M63" s="13">
        <v>305983333</v>
      </c>
      <c r="N63" s="13">
        <v>0</v>
      </c>
      <c r="O63" s="13">
        <v>305983333</v>
      </c>
      <c r="P63" s="14">
        <f t="shared" si="0"/>
        <v>1</v>
      </c>
      <c r="Q63" s="13">
        <v>253930741</v>
      </c>
      <c r="R63" s="14">
        <f t="shared" si="1"/>
        <v>0.8298842244456498</v>
      </c>
      <c r="S63" s="13">
        <v>248930741</v>
      </c>
      <c r="T63" s="14">
        <f t="shared" si="2"/>
        <v>0.81354346512723297</v>
      </c>
    </row>
    <row r="64" spans="1:20" ht="21.75" x14ac:dyDescent="0.25">
      <c r="A64" s="10" t="s">
        <v>17</v>
      </c>
      <c r="B64" s="11" t="s">
        <v>18</v>
      </c>
      <c r="C64" s="12" t="s">
        <v>110</v>
      </c>
      <c r="D64" s="10" t="s">
        <v>20</v>
      </c>
      <c r="E64" s="10" t="s">
        <v>21</v>
      </c>
      <c r="F64" s="10" t="s">
        <v>22</v>
      </c>
      <c r="G64" s="11" t="s">
        <v>111</v>
      </c>
      <c r="H64" s="13">
        <v>95104041330</v>
      </c>
      <c r="I64" s="13">
        <v>154292551</v>
      </c>
      <c r="J64" s="13">
        <v>25000000000</v>
      </c>
      <c r="K64" s="13">
        <v>70258333881</v>
      </c>
      <c r="L64" s="13">
        <v>0</v>
      </c>
      <c r="M64" s="13">
        <v>67469189586.879997</v>
      </c>
      <c r="N64" s="13">
        <v>2789144294.1199999</v>
      </c>
      <c r="O64" s="13">
        <v>60738078664.769997</v>
      </c>
      <c r="P64" s="14">
        <f t="shared" si="0"/>
        <v>0.86449642782086278</v>
      </c>
      <c r="Q64" s="13">
        <v>40923105100.769997</v>
      </c>
      <c r="R64" s="14">
        <f t="shared" si="1"/>
        <v>0.58246620493568035</v>
      </c>
      <c r="S64" s="13">
        <v>40740945444.510002</v>
      </c>
      <c r="T64" s="14">
        <f t="shared" si="2"/>
        <v>0.57987349249577924</v>
      </c>
    </row>
    <row r="65" spans="1:20" ht="65.25" x14ac:dyDescent="0.25">
      <c r="A65" s="10" t="s">
        <v>17</v>
      </c>
      <c r="B65" s="11" t="s">
        <v>18</v>
      </c>
      <c r="C65" s="12" t="s">
        <v>112</v>
      </c>
      <c r="D65" s="10" t="s">
        <v>20</v>
      </c>
      <c r="E65" s="10" t="s">
        <v>21</v>
      </c>
      <c r="F65" s="10" t="s">
        <v>22</v>
      </c>
      <c r="G65" s="11" t="s">
        <v>113</v>
      </c>
      <c r="H65" s="13">
        <v>23814596023</v>
      </c>
      <c r="I65" s="13">
        <v>0</v>
      </c>
      <c r="J65" s="13">
        <v>2000000000</v>
      </c>
      <c r="K65" s="13">
        <v>21814596023</v>
      </c>
      <c r="L65" s="13">
        <v>0</v>
      </c>
      <c r="M65" s="13">
        <v>21379668889.490002</v>
      </c>
      <c r="N65" s="13">
        <v>434927133.50999999</v>
      </c>
      <c r="O65" s="13">
        <v>20374211773.490002</v>
      </c>
      <c r="P65" s="14">
        <f t="shared" si="0"/>
        <v>0.93397153685581236</v>
      </c>
      <c r="Q65" s="13">
        <v>16288398308.74</v>
      </c>
      <c r="R65" s="14">
        <f t="shared" si="1"/>
        <v>0.74667430428537351</v>
      </c>
      <c r="S65" s="13">
        <v>16017009799.74</v>
      </c>
      <c r="T65" s="14">
        <f t="shared" si="2"/>
        <v>0.7342336196761392</v>
      </c>
    </row>
    <row r="66" spans="1:20" ht="32.6" x14ac:dyDescent="0.25">
      <c r="A66" s="10" t="s">
        <v>17</v>
      </c>
      <c r="B66" s="11" t="s">
        <v>18</v>
      </c>
      <c r="C66" s="12" t="s">
        <v>114</v>
      </c>
      <c r="D66" s="10" t="s">
        <v>20</v>
      </c>
      <c r="E66" s="10" t="s">
        <v>21</v>
      </c>
      <c r="F66" s="10" t="s">
        <v>22</v>
      </c>
      <c r="G66" s="11" t="s">
        <v>115</v>
      </c>
      <c r="H66" s="13">
        <v>614216315</v>
      </c>
      <c r="I66" s="13">
        <v>0</v>
      </c>
      <c r="J66" s="13">
        <v>0</v>
      </c>
      <c r="K66" s="13">
        <v>614216315</v>
      </c>
      <c r="L66" s="13">
        <v>0</v>
      </c>
      <c r="M66" s="13">
        <v>743374</v>
      </c>
      <c r="N66" s="13">
        <v>613472941</v>
      </c>
      <c r="O66" s="13">
        <v>743374</v>
      </c>
      <c r="P66" s="14">
        <f t="shared" si="0"/>
        <v>1.2102804530680694E-3</v>
      </c>
      <c r="Q66" s="13">
        <v>0</v>
      </c>
      <c r="R66" s="14">
        <f t="shared" si="1"/>
        <v>0</v>
      </c>
      <c r="S66" s="13">
        <v>0</v>
      </c>
      <c r="T66" s="14">
        <f t="shared" si="2"/>
        <v>0</v>
      </c>
    </row>
    <row r="67" spans="1:20" ht="32.6" x14ac:dyDescent="0.25">
      <c r="A67" s="10" t="s">
        <v>17</v>
      </c>
      <c r="B67" s="11" t="s">
        <v>18</v>
      </c>
      <c r="C67" s="12" t="s">
        <v>116</v>
      </c>
      <c r="D67" s="10" t="s">
        <v>83</v>
      </c>
      <c r="E67" s="10" t="s">
        <v>117</v>
      </c>
      <c r="F67" s="10" t="s">
        <v>22</v>
      </c>
      <c r="G67" s="11" t="s">
        <v>118</v>
      </c>
      <c r="H67" s="13">
        <v>106886000000</v>
      </c>
      <c r="I67" s="13">
        <v>0</v>
      </c>
      <c r="J67" s="13">
        <v>0</v>
      </c>
      <c r="K67" s="13">
        <v>106886000000</v>
      </c>
      <c r="L67" s="13">
        <v>0</v>
      </c>
      <c r="M67" s="13">
        <v>106885675000</v>
      </c>
      <c r="N67" s="13">
        <v>325000</v>
      </c>
      <c r="O67" s="13">
        <v>106885675000</v>
      </c>
      <c r="P67" s="14">
        <f t="shared" si="0"/>
        <v>0.9999969593772805</v>
      </c>
      <c r="Q67" s="13">
        <v>0</v>
      </c>
      <c r="R67" s="14">
        <f t="shared" si="1"/>
        <v>0</v>
      </c>
      <c r="S67" s="13">
        <v>0</v>
      </c>
      <c r="T67" s="14">
        <f t="shared" si="2"/>
        <v>0</v>
      </c>
    </row>
    <row r="68" spans="1:20" ht="32.6" x14ac:dyDescent="0.25">
      <c r="A68" s="10" t="s">
        <v>17</v>
      </c>
      <c r="B68" s="11" t="s">
        <v>18</v>
      </c>
      <c r="C68" s="12" t="s">
        <v>116</v>
      </c>
      <c r="D68" s="10" t="s">
        <v>83</v>
      </c>
      <c r="E68" s="10" t="s">
        <v>84</v>
      </c>
      <c r="F68" s="10" t="s">
        <v>22</v>
      </c>
      <c r="G68" s="11" t="s">
        <v>118</v>
      </c>
      <c r="H68" s="13">
        <v>0</v>
      </c>
      <c r="I68" s="13">
        <v>40000000000</v>
      </c>
      <c r="J68" s="13">
        <v>0</v>
      </c>
      <c r="K68" s="13">
        <v>40000000000</v>
      </c>
      <c r="L68" s="13">
        <v>0</v>
      </c>
      <c r="M68" s="13">
        <v>40000000000</v>
      </c>
      <c r="N68" s="13">
        <v>0</v>
      </c>
      <c r="O68" s="13">
        <v>40000000000</v>
      </c>
      <c r="P68" s="14">
        <f t="shared" si="0"/>
        <v>1</v>
      </c>
      <c r="Q68" s="13">
        <v>0</v>
      </c>
      <c r="R68" s="14">
        <f t="shared" si="1"/>
        <v>0</v>
      </c>
      <c r="S68" s="13">
        <v>0</v>
      </c>
      <c r="T68" s="14">
        <f t="shared" si="2"/>
        <v>0</v>
      </c>
    </row>
    <row r="69" spans="1:20" ht="32.6" x14ac:dyDescent="0.25">
      <c r="A69" s="10" t="s">
        <v>17</v>
      </c>
      <c r="B69" s="11" t="s">
        <v>18</v>
      </c>
      <c r="C69" s="12" t="s">
        <v>116</v>
      </c>
      <c r="D69" s="10" t="s">
        <v>20</v>
      </c>
      <c r="E69" s="10" t="s">
        <v>21</v>
      </c>
      <c r="F69" s="10" t="s">
        <v>22</v>
      </c>
      <c r="G69" s="11" t="s">
        <v>118</v>
      </c>
      <c r="H69" s="13">
        <v>0</v>
      </c>
      <c r="I69" s="13">
        <v>59988712820</v>
      </c>
      <c r="J69" s="13">
        <v>0</v>
      </c>
      <c r="K69" s="13">
        <v>59988712820</v>
      </c>
      <c r="L69" s="13">
        <v>0</v>
      </c>
      <c r="M69" s="13">
        <v>59988712820</v>
      </c>
      <c r="N69" s="13">
        <v>0</v>
      </c>
      <c r="O69" s="13">
        <v>14677031931</v>
      </c>
      <c r="P69" s="14">
        <f t="shared" si="0"/>
        <v>0.24466322481429767</v>
      </c>
      <c r="Q69" s="13">
        <v>0</v>
      </c>
      <c r="R69" s="14">
        <f t="shared" si="1"/>
        <v>0</v>
      </c>
      <c r="S69" s="13">
        <v>0</v>
      </c>
      <c r="T69" s="14">
        <f t="shared" si="2"/>
        <v>0</v>
      </c>
    </row>
    <row r="70" spans="1:20" ht="32.6" x14ac:dyDescent="0.25">
      <c r="A70" s="10" t="s">
        <v>17</v>
      </c>
      <c r="B70" s="11" t="s">
        <v>18</v>
      </c>
      <c r="C70" s="12" t="s">
        <v>119</v>
      </c>
      <c r="D70" s="10" t="s">
        <v>20</v>
      </c>
      <c r="E70" s="10" t="s">
        <v>21</v>
      </c>
      <c r="F70" s="10" t="s">
        <v>22</v>
      </c>
      <c r="G70" s="11" t="s">
        <v>120</v>
      </c>
      <c r="H70" s="13">
        <v>6814771000</v>
      </c>
      <c r="I70" s="13">
        <v>0</v>
      </c>
      <c r="J70" s="13">
        <v>0</v>
      </c>
      <c r="K70" s="13">
        <v>6814771000</v>
      </c>
      <c r="L70" s="13">
        <v>0</v>
      </c>
      <c r="M70" s="13">
        <v>6768429056</v>
      </c>
      <c r="N70" s="13">
        <v>46341944</v>
      </c>
      <c r="O70" s="13">
        <v>710778091</v>
      </c>
      <c r="P70" s="14">
        <f t="shared" si="0"/>
        <v>0.10429962958403151</v>
      </c>
      <c r="Q70" s="13">
        <v>509523192.24000001</v>
      </c>
      <c r="R70" s="14">
        <f t="shared" si="1"/>
        <v>7.4767470871728484E-2</v>
      </c>
      <c r="S70" s="13">
        <v>503227588.24000001</v>
      </c>
      <c r="T70" s="14">
        <f t="shared" si="2"/>
        <v>7.3843653475663379E-2</v>
      </c>
    </row>
    <row r="71" spans="1:20" ht="43.5" x14ac:dyDescent="0.25">
      <c r="A71" s="10" t="s">
        <v>17</v>
      </c>
      <c r="B71" s="11" t="s">
        <v>18</v>
      </c>
      <c r="C71" s="12" t="s">
        <v>121</v>
      </c>
      <c r="D71" s="10" t="s">
        <v>20</v>
      </c>
      <c r="E71" s="10" t="s">
        <v>21</v>
      </c>
      <c r="F71" s="10" t="s">
        <v>22</v>
      </c>
      <c r="G71" s="11" t="s">
        <v>122</v>
      </c>
      <c r="H71" s="13">
        <v>28975669495</v>
      </c>
      <c r="I71" s="13">
        <v>0</v>
      </c>
      <c r="J71" s="13">
        <v>0</v>
      </c>
      <c r="K71" s="13">
        <v>28975669495</v>
      </c>
      <c r="L71" s="13">
        <v>0</v>
      </c>
      <c r="M71" s="13">
        <v>19054169446.189999</v>
      </c>
      <c r="N71" s="13">
        <v>9921500048.8099995</v>
      </c>
      <c r="O71" s="13">
        <v>15201438397.32</v>
      </c>
      <c r="P71" s="14">
        <f t="shared" si="0"/>
        <v>0.52462768461460874</v>
      </c>
      <c r="Q71" s="13">
        <v>8836134541.8299999</v>
      </c>
      <c r="R71" s="14">
        <f t="shared" si="1"/>
        <v>0.30495014251024471</v>
      </c>
      <c r="S71" s="13">
        <v>8812490551.8299999</v>
      </c>
      <c r="T71" s="14">
        <f t="shared" si="2"/>
        <v>0.30413414790469884</v>
      </c>
    </row>
    <row r="72" spans="1:20" ht="97.85" x14ac:dyDescent="0.25">
      <c r="A72" s="10" t="s">
        <v>17</v>
      </c>
      <c r="B72" s="11" t="s">
        <v>18</v>
      </c>
      <c r="C72" s="12" t="s">
        <v>123</v>
      </c>
      <c r="D72" s="10" t="s">
        <v>20</v>
      </c>
      <c r="E72" s="10" t="s">
        <v>21</v>
      </c>
      <c r="F72" s="10" t="s">
        <v>22</v>
      </c>
      <c r="G72" s="11" t="s">
        <v>124</v>
      </c>
      <c r="H72" s="13">
        <v>29000000000</v>
      </c>
      <c r="I72" s="13">
        <v>0</v>
      </c>
      <c r="J72" s="13">
        <v>0</v>
      </c>
      <c r="K72" s="13">
        <v>29000000000</v>
      </c>
      <c r="L72" s="13">
        <v>0</v>
      </c>
      <c r="M72" s="13">
        <v>24061657405.709999</v>
      </c>
      <c r="N72" s="13">
        <v>4938342594.29</v>
      </c>
      <c r="O72" s="13">
        <v>22314350212.759998</v>
      </c>
      <c r="P72" s="14">
        <f t="shared" si="0"/>
        <v>0.76946035216413788</v>
      </c>
      <c r="Q72" s="13">
        <v>17482339980.880001</v>
      </c>
      <c r="R72" s="14">
        <f t="shared" si="1"/>
        <v>0.60283930968551724</v>
      </c>
      <c r="S72" s="13">
        <v>17154545142.879999</v>
      </c>
      <c r="T72" s="14">
        <f t="shared" si="2"/>
        <v>0.59153603940965516</v>
      </c>
    </row>
    <row r="73" spans="1:20" ht="65.25" x14ac:dyDescent="0.25">
      <c r="A73" s="10" t="s">
        <v>17</v>
      </c>
      <c r="B73" s="11" t="s">
        <v>18</v>
      </c>
      <c r="C73" s="12" t="s">
        <v>125</v>
      </c>
      <c r="D73" s="10" t="s">
        <v>20</v>
      </c>
      <c r="E73" s="10" t="s">
        <v>21</v>
      </c>
      <c r="F73" s="10" t="s">
        <v>22</v>
      </c>
      <c r="G73" s="11" t="s">
        <v>126</v>
      </c>
      <c r="H73" s="13">
        <v>3182700000</v>
      </c>
      <c r="I73" s="13">
        <v>0</v>
      </c>
      <c r="J73" s="13">
        <v>0</v>
      </c>
      <c r="K73" s="13">
        <v>3182700000</v>
      </c>
      <c r="L73" s="13">
        <v>0</v>
      </c>
      <c r="M73" s="13">
        <v>84000000</v>
      </c>
      <c r="N73" s="13">
        <v>3098700000</v>
      </c>
      <c r="O73" s="13">
        <v>84000000</v>
      </c>
      <c r="P73" s="14">
        <f t="shared" si="0"/>
        <v>2.6392685455745121E-2</v>
      </c>
      <c r="Q73" s="13">
        <v>64399998</v>
      </c>
      <c r="R73" s="14">
        <f t="shared" si="1"/>
        <v>2.0234391554340654E-2</v>
      </c>
      <c r="S73" s="13">
        <v>64399998</v>
      </c>
      <c r="T73" s="14">
        <f t="shared" si="2"/>
        <v>2.0234391554340654E-2</v>
      </c>
    </row>
    <row r="74" spans="1:20" ht="43.5" x14ac:dyDescent="0.25">
      <c r="A74" s="10" t="s">
        <v>17</v>
      </c>
      <c r="B74" s="11" t="s">
        <v>18</v>
      </c>
      <c r="C74" s="12" t="s">
        <v>127</v>
      </c>
      <c r="D74" s="10" t="s">
        <v>20</v>
      </c>
      <c r="E74" s="10" t="s">
        <v>21</v>
      </c>
      <c r="F74" s="10" t="s">
        <v>22</v>
      </c>
      <c r="G74" s="11" t="s">
        <v>128</v>
      </c>
      <c r="H74" s="13">
        <v>20000000000</v>
      </c>
      <c r="I74" s="13">
        <v>0</v>
      </c>
      <c r="J74" s="13">
        <v>0</v>
      </c>
      <c r="K74" s="13">
        <v>20000000000</v>
      </c>
      <c r="L74" s="13">
        <v>0</v>
      </c>
      <c r="M74" s="13">
        <v>16910480865.42</v>
      </c>
      <c r="N74" s="13">
        <v>3089519134.5799999</v>
      </c>
      <c r="O74" s="13">
        <v>14994163977.25</v>
      </c>
      <c r="P74" s="14">
        <f t="shared" si="0"/>
        <v>0.74970819886249995</v>
      </c>
      <c r="Q74" s="13">
        <v>7376756242.3800001</v>
      </c>
      <c r="R74" s="14">
        <f t="shared" si="1"/>
        <v>0.36883781211900002</v>
      </c>
      <c r="S74" s="13">
        <v>6701875439.3800001</v>
      </c>
      <c r="T74" s="14">
        <f t="shared" si="2"/>
        <v>0.33509377196900003</v>
      </c>
    </row>
    <row r="75" spans="1:20" ht="23.1" customHeight="1" x14ac:dyDescent="0.25">
      <c r="A75" s="7"/>
      <c r="B75" s="7"/>
      <c r="C75" s="7"/>
      <c r="D75" s="7"/>
      <c r="E75" s="7"/>
      <c r="F75" s="7"/>
      <c r="G75" s="7" t="s">
        <v>135</v>
      </c>
      <c r="H75" s="8">
        <f>SUM(H37:H74)</f>
        <v>997142545584</v>
      </c>
      <c r="I75" s="8">
        <f t="shared" ref="I75:T75" si="5">SUM(I37:I74)</f>
        <v>116580138298</v>
      </c>
      <c r="J75" s="8">
        <f t="shared" si="5"/>
        <v>116580138298</v>
      </c>
      <c r="K75" s="8">
        <f t="shared" si="5"/>
        <v>997142545584</v>
      </c>
      <c r="L75" s="8">
        <f t="shared" si="5"/>
        <v>0</v>
      </c>
      <c r="M75" s="8">
        <f t="shared" si="5"/>
        <v>858385073284.28979</v>
      </c>
      <c r="N75" s="8">
        <f t="shared" si="5"/>
        <v>138757472299.70996</v>
      </c>
      <c r="O75" s="8">
        <f t="shared" si="5"/>
        <v>785465149212.19995</v>
      </c>
      <c r="P75" s="9">
        <f>+O75/K75</f>
        <v>0.78771601180869666</v>
      </c>
      <c r="Q75" s="8">
        <f t="shared" si="5"/>
        <v>309663003507.14996</v>
      </c>
      <c r="R75" s="9">
        <f>+Q75/K75</f>
        <v>0.31055038708210825</v>
      </c>
      <c r="S75" s="8">
        <f t="shared" si="5"/>
        <v>304097975422.84998</v>
      </c>
      <c r="T75" s="9">
        <f>+S75/K75</f>
        <v>0.30496941161481367</v>
      </c>
    </row>
    <row r="76" spans="1:20" ht="21.75" customHeight="1" x14ac:dyDescent="0.25">
      <c r="A76" s="15"/>
      <c r="B76" s="16"/>
      <c r="C76" s="17"/>
      <c r="D76" s="15"/>
      <c r="E76" s="15"/>
      <c r="F76" s="15"/>
      <c r="G76" s="18" t="s">
        <v>136</v>
      </c>
      <c r="H76" s="19">
        <f>+H33+H36+H75</f>
        <v>1605878545584</v>
      </c>
      <c r="I76" s="19">
        <f t="shared" ref="I76:T76" si="6">+I33+I36+I75</f>
        <v>229847138298</v>
      </c>
      <c r="J76" s="19">
        <f t="shared" si="6"/>
        <v>229847138298</v>
      </c>
      <c r="K76" s="19">
        <f t="shared" si="6"/>
        <v>1605878545584</v>
      </c>
      <c r="L76" s="19">
        <f t="shared" si="6"/>
        <v>0</v>
      </c>
      <c r="M76" s="19">
        <f t="shared" si="6"/>
        <v>1422380422652.1099</v>
      </c>
      <c r="N76" s="19">
        <f t="shared" si="6"/>
        <v>183498122931.88995</v>
      </c>
      <c r="O76" s="19">
        <f t="shared" si="6"/>
        <v>1231502171805.1599</v>
      </c>
      <c r="P76" s="20">
        <f>+O76/K76</f>
        <v>0.76687130243545731</v>
      </c>
      <c r="Q76" s="19">
        <f t="shared" si="6"/>
        <v>741963723443.46997</v>
      </c>
      <c r="R76" s="20">
        <f>+Q76/K76</f>
        <v>0.46202978767217079</v>
      </c>
      <c r="S76" s="19">
        <f t="shared" si="6"/>
        <v>735417744336.62</v>
      </c>
      <c r="T76" s="20">
        <f>+S76/K76</f>
        <v>0.45795352728196215</v>
      </c>
    </row>
    <row r="77" spans="1:20" x14ac:dyDescent="0.25"/>
    <row r="78" spans="1:20" x14ac:dyDescent="0.25">
      <c r="A78" s="21" t="s">
        <v>137</v>
      </c>
    </row>
    <row r="79" spans="1:20" x14ac:dyDescent="0.25"/>
  </sheetData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5CC0A6F3-C810-431E-811A-E4A044879BC9}"/>
</file>

<file path=customXml/itemProps2.xml><?xml version="1.0" encoding="utf-8"?>
<ds:datastoreItem xmlns:ds="http://schemas.openxmlformats.org/officeDocument/2006/customXml" ds:itemID="{412E2A56-0DFE-42AB-8341-BE1D07DD6D9D}"/>
</file>

<file path=customXml/itemProps3.xml><?xml version="1.0" encoding="utf-8"?>
<ds:datastoreItem xmlns:ds="http://schemas.openxmlformats.org/officeDocument/2006/customXml" ds:itemID="{A23FACDF-7C85-4DF1-8216-6B75FF8EC1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Noviembre 2022</dc:title>
  <dc:creator>Sandra Patricia Jimenez Gonzalez</dc:creator>
  <cp:lastModifiedBy>Sandra Patricia Jimenez Gonzalez</cp:lastModifiedBy>
  <dcterms:created xsi:type="dcterms:W3CDTF">2022-12-05T15:22:37Z</dcterms:created>
  <dcterms:modified xsi:type="dcterms:W3CDTF">2022-12-05T15:58:25Z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