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"/>
    </mc:Choice>
  </mc:AlternateContent>
  <xr:revisionPtr revIDLastSave="192" documentId="8_{D6935359-5656-4AE0-A14B-06CDB508F071}" xr6:coauthVersionLast="47" xr6:coauthVersionMax="47" xr10:uidLastSave="{9F00F38C-B923-418C-BC19-C38222F78C9E}"/>
  <bookViews>
    <workbookView xWindow="-109" yWindow="-109" windowWidth="26301" windowHeight="1430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2" i="1" l="1"/>
  <c r="S72" i="1"/>
  <c r="R72" i="1"/>
  <c r="Q72" i="1"/>
  <c r="P72" i="1"/>
  <c r="O72" i="1"/>
  <c r="N72" i="1"/>
  <c r="M72" i="1"/>
  <c r="L72" i="1"/>
  <c r="K72" i="1"/>
  <c r="J72" i="1"/>
  <c r="I72" i="1"/>
  <c r="H72" i="1"/>
  <c r="T71" i="1"/>
  <c r="R71" i="1"/>
  <c r="P71" i="1"/>
  <c r="S71" i="1"/>
  <c r="Q71" i="1"/>
  <c r="O71" i="1"/>
  <c r="N71" i="1"/>
  <c r="M71" i="1"/>
  <c r="L71" i="1"/>
  <c r="K71" i="1"/>
  <c r="J71" i="1"/>
  <c r="I71" i="1"/>
  <c r="H71" i="1"/>
  <c r="T33" i="1"/>
  <c r="R33" i="1"/>
  <c r="S33" i="1"/>
  <c r="Q33" i="1"/>
  <c r="P33" i="1"/>
  <c r="O33" i="1"/>
  <c r="N33" i="1"/>
  <c r="M33" i="1"/>
  <c r="L33" i="1"/>
  <c r="K33" i="1"/>
  <c r="J33" i="1"/>
  <c r="I33" i="1"/>
  <c r="H33" i="1"/>
  <c r="S31" i="1"/>
  <c r="T31" i="1" s="1"/>
  <c r="P31" i="1"/>
  <c r="Q31" i="1"/>
  <c r="R31" i="1" s="1"/>
  <c r="O31" i="1"/>
  <c r="N31" i="1"/>
  <c r="M31" i="1"/>
  <c r="L31" i="1"/>
  <c r="K31" i="1"/>
  <c r="J31" i="1"/>
  <c r="I31" i="1"/>
  <c r="H3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2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2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2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</calcChain>
</file>

<file path=xl/sharedStrings.xml><?xml version="1.0" encoding="utf-8"?>
<sst xmlns="http://schemas.openxmlformats.org/spreadsheetml/2006/main" count="403" uniqueCount="135">
  <si>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</si>
  <si>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</si>
  <si>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</si>
  <si>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</si>
  <si>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</si>
  <si>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</si>
  <si>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</si>
  <si>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</si>
  <si>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</si>
  <si>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</si>
  <si>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</si>
  <si>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</si>
  <si>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</si>
  <si>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</si>
  <si>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</si>
  <si>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</si>
  <si>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</si>
  <si>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</si>
  <si>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AERONÁUTICA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</si>
  <si>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</si>
  <si>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</si>
  <si>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</si>
  <si>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</si>
  <si>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</si>
  <si>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</si>
  <si>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</si>
  <si>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</si>
  <si>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</si>
  <si>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</si>
  <si>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</si>
  <si>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</si>
  <si>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</si>
  <si>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</si>
  <si>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</si>
  <si>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</si>
  <si>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</si>
  <si>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A-03-03-04-006</t>
  </si>
  <si>
    <t>21</t>
  </si>
  <si>
    <t>TRANSFERENCIAS DE EXCEDENTES FINANCIEROS A LA NACIÓN (ART. 16 EOP)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</si>
  <si>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</si>
  <si>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</si>
  <si>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</si>
  <si>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</si>
  <si>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</si>
  <si>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</si>
  <si>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</si>
  <si>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</si>
  <si>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</si>
  <si>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</si>
  <si>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</si>
  <si>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</si>
  <si>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</si>
  <si>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</si>
  <si>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</si>
  <si>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</si>
  <si>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</si>
  <si>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</si>
  <si>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</si>
  <si>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</si>
  <si>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</si>
  <si>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</si>
  <si>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</si>
  <si>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</si>
  <si>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</si>
  <si>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</si>
  <si>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</si>
  <si>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</si>
  <si>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</si>
  <si>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</si>
  <si>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</si>
  <si>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</si>
  <si>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</si>
  <si>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</si>
  <si>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</si>
  <si>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</si>
  <si>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</si>
  <si>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</si>
  <si>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</si>
  <si>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</si>
  <si>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</si>
  <si>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</si>
  <si>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</si>
  <si>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</si>
  <si>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</si>
  <si>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</si>
  <si>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</si>
  <si>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</si>
  <si>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</si>
  <si>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</si>
  <si>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</si>
  <si>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</si>
  <si>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</si>
  <si>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</si>
  <si>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</si>
  <si>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</si>
  <si>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</si>
  <si>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</si>
  <si>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</si>
  <si>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</si>
  <si>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</si>
  <si>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</si>
  <si>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</si>
  <si>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</si>
  <si>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</si>
  <si>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Nación</t>
  </si>
  <si>
    <t>11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</si>
  <si>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</si>
  <si>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</si>
  <si>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</si>
  <si>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</si>
  <si>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</si>
  <si>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</si>
  <si>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</si>
  <si>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C-2403-0600-54</t>
  </si>
  <si>
    <t>CONSTRUCCION DEL AEROPUERTO DEL CAFE - ETAPA I PALESTINA</t>
  </si>
  <si>
    <t>C-2403-0600-55</t>
  </si>
  <si>
    <t>MEJORAMIENTO DE LOS SERVICIOS AEROPORTUARIOS Y A LA NAVEGACION AEREA DEL AEROPUERTO GOLFO DE MORROSQUILLO DEL MUNICIPIO DE SANTIAGO DE TOLU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</si>
  <si>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</si>
  <si>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</si>
  <si>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</si>
  <si>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</si>
  <si>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</si>
  <si>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</si>
  <si>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</si>
  <si>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</si>
  <si>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</si>
  <si>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</si>
  <si>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INFORME DE EJECUCIÓN PRESUPUESTAL 2023</t>
  </si>
  <si>
    <t>% COMPROMISO</t>
  </si>
  <si>
    <t>% OBLIGACIÓN</t>
  </si>
  <si>
    <t>% PAGOS</t>
  </si>
  <si>
    <t>TOTAL FUNCIONAMIENTO</t>
  </si>
  <si>
    <t>TOTAL DEUDA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</si>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</sst>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%"/>
    <numFmt numFmtId="167" formatCode="[$-1240A]&quot;$&quot;\ #,##0;\-&quot;$&quot;\ #,##0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b/>
      <sz val="16"/>
      <color rgb="FF0F243E"/>
      <name val="Arial"/>
      <family val="2"/>
    </font>
    <font>
      <b/>
      <sz val="18"/>
      <color theme="9" tint="-0.249977111117893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1" fillId="0" borderId="0" xfId="0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3" borderId="1" xfId="0" applyNumberFormat="1" applyFont="1" applyFill="1" applyBorder="1" applyAlignment="1">
      <alignment horizontal="center" vertical="center" wrapText="1" readingOrder="1"/>
    </xf>
    <xf numFmtId="165" fontId="5" fillId="0" borderId="1" xfId="1" applyNumberFormat="1" applyFont="1" applyFill="1" applyBorder="1" applyAlignment="1">
      <alignment horizontal="right" vertical="center" wrapText="1" readingOrder="1"/>
    </xf>
    <xf numFmtId="0" fontId="7" fillId="3" borderId="1" xfId="0" applyNumberFormat="1" applyFont="1" applyFill="1" applyBorder="1" applyAlignment="1">
      <alignment horizontal="center" vertical="center" wrapText="1" readingOrder="1"/>
    </xf>
    <xf numFmtId="0" fontId="7" fillId="3" borderId="1" xfId="0" applyNumberFormat="1" applyFont="1" applyFill="1" applyBorder="1" applyAlignment="1">
      <alignment horizontal="left" vertical="center" wrapText="1" readingOrder="1"/>
    </xf>
    <xf numFmtId="0" fontId="7" fillId="3" borderId="1" xfId="0" applyNumberFormat="1" applyFont="1" applyFill="1" applyBorder="1" applyAlignment="1">
      <alignment vertical="center" wrapText="1" readingOrder="1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167" fontId="5" fillId="0" borderId="1" xfId="0" applyNumberFormat="1" applyFont="1" applyFill="1" applyBorder="1" applyAlignment="1">
      <alignment horizontal="right" vertical="center" wrapText="1" readingOrder="1"/>
    </xf>
    <xf numFmtId="167" fontId="6" fillId="3" borderId="1" xfId="0" applyNumberFormat="1" applyFont="1" applyFill="1" applyBorder="1" applyAlignment="1">
      <alignment horizontal="right" vertical="center" wrapText="1" readingOrder="1"/>
    </xf>
    <xf numFmtId="165" fontId="6" fillId="3" borderId="1" xfId="1" applyNumberFormat="1" applyFont="1" applyFill="1" applyBorder="1" applyAlignment="1">
      <alignment horizontal="righ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1570007</xdr:colOff>
      <xdr:row>5</xdr:row>
      <xdr:rowOff>60384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9BB69AC-8022-8022-A006-0104B428F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1660" cy="966158"/>
        </a:xfrm>
        <a:prstGeom prst="rect">
          <a:avLst/>
        </a:prstGeom>
      </xdr:spPr>
    </xdr:pic>
    <xdr:clientData/>
  </xdr:twoCellAnchor>
  <xdr:twoCellAnchor editAs="oneCell">
    <xdr:from>
      <xdr:col>13</xdr:col>
      <xdr:colOff>931652</xdr:colOff>
      <xdr:row>0</xdr:row>
      <xdr:rowOff>0</xdr:rowOff>
    </xdr:from>
    <xdr:to>
      <xdr:col>18</xdr:col>
      <xdr:colOff>931653</xdr:colOff>
      <xdr:row>4</xdr:row>
      <xdr:rowOff>155275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DAFA6FF-F73E-4F1E-A289-71EA71C7B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1509" y="0"/>
          <a:ext cx="5210355" cy="879894"/>
        </a:xfrm>
        <a:prstGeom prst="rect">
          <a:avLst/>
        </a:prstGeom>
      </xdr:spPr>
    </xdr:pic>
    <xdr:clientData/>
  </xdr:twoCellAnchor>
  <xdr:twoCellAnchor editAs="oneCell">
    <xdr:from>
      <xdr:col>8</xdr:col>
      <xdr:colOff>422693</xdr:colOff>
      <xdr:row>0</xdr:row>
      <xdr:rowOff>129396</xdr:rowOff>
    </xdr:from>
    <xdr:to>
      <xdr:col>12</xdr:col>
      <xdr:colOff>182365</xdr:colOff>
      <xdr:row>4</xdr:row>
      <xdr:rowOff>86264</xdr:rowOff>
    </xdr:to>
    <xdr:pic>
      <xdr:nvPicPr>
        <xdr:cNvPr id="10" name="Gráfico 9">
          <a:extLst>
            <a:ext uri="{FF2B5EF4-FFF2-40B4-BE49-F238E27FC236}">
              <a16:creationId xmlns:a16="http://schemas.microsoft.com/office/drawing/2014/main" id="{946CEB74-BBEE-BEF8-5F53-C8E451775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9799606" y="129396"/>
          <a:ext cx="3969363" cy="6814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1</xdr:rowOff>
    </xdr:from>
    <xdr:to>
      <xdr:col>2</xdr:col>
      <xdr:colOff>841614</xdr:colOff>
      <xdr:row>10</xdr:row>
      <xdr:rowOff>51758</xdr:rowOff>
    </xdr:to>
    <xdr:sp macro="" textlink="">
      <xdr:nvSpPr>
        <xdr:cNvPr id="11" name="Rectangle 56">
          <a:extLst>
            <a:ext uri="{FF2B5EF4-FFF2-40B4-BE49-F238E27FC236}">
              <a16:creationId xmlns:a16="http://schemas.microsoft.com/office/drawing/2014/main" id="{CD88D0EE-0CC5-44A7-9D7B-2C00E1ED05CD}"/>
            </a:ext>
          </a:extLst>
        </xdr:cNvPr>
        <xdr:cNvSpPr/>
      </xdr:nvSpPr>
      <xdr:spPr>
        <a:xfrm rot="10800000">
          <a:off x="0" y="1647646"/>
          <a:ext cx="3627946" cy="638354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86264</xdr:colOff>
      <xdr:row>8</xdr:row>
      <xdr:rowOff>94892</xdr:rowOff>
    </xdr:from>
    <xdr:to>
      <xdr:col>2</xdr:col>
      <xdr:colOff>488829</xdr:colOff>
      <xdr:row>9</xdr:row>
      <xdr:rowOff>63981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3C72CC28-4B8B-4600-89FD-32BCD5B697D8}"/>
            </a:ext>
          </a:extLst>
        </xdr:cNvPr>
        <xdr:cNvSpPr txBox="1">
          <a:spLocks noChangeArrowheads="1"/>
        </xdr:cNvSpPr>
      </xdr:nvSpPr>
      <xdr:spPr bwMode="auto">
        <a:xfrm>
          <a:off x="86264" y="1742537"/>
          <a:ext cx="3188897" cy="348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31 Mayo 2023</a:t>
          </a:r>
        </a:p>
      </xdr:txBody>
    </xdr:sp>
    <xdr:clientData/>
  </xdr:twoCellAnchor>
  <xdr:twoCellAnchor>
    <xdr:from>
      <xdr:col>0</xdr:col>
      <xdr:colOff>0</xdr:colOff>
      <xdr:row>72</xdr:row>
      <xdr:rowOff>181154</xdr:rowOff>
    </xdr:from>
    <xdr:to>
      <xdr:col>6</xdr:col>
      <xdr:colOff>992037</xdr:colOff>
      <xdr:row>75</xdr:row>
      <xdr:rowOff>43131</xdr:rowOff>
    </xdr:to>
    <xdr:sp macro="" textlink="">
      <xdr:nvSpPr>
        <xdr:cNvPr id="13" name="Rectangle 56">
          <a:extLst>
            <a:ext uri="{FF2B5EF4-FFF2-40B4-BE49-F238E27FC236}">
              <a16:creationId xmlns:a16="http://schemas.microsoft.com/office/drawing/2014/main" id="{E78D4E82-1708-4F5F-B118-96D2D4C34198}"/>
            </a:ext>
          </a:extLst>
        </xdr:cNvPr>
        <xdr:cNvSpPr/>
      </xdr:nvSpPr>
      <xdr:spPr>
        <a:xfrm rot="10800000">
          <a:off x="0" y="40958218"/>
          <a:ext cx="7159924" cy="405441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73</xdr:row>
      <xdr:rowOff>17252</xdr:rowOff>
    </xdr:from>
    <xdr:to>
      <xdr:col>6</xdr:col>
      <xdr:colOff>793630</xdr:colOff>
      <xdr:row>75</xdr:row>
      <xdr:rowOff>3595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2139E246-B014-41FA-BA65-54FAC968843C}"/>
            </a:ext>
          </a:extLst>
        </xdr:cNvPr>
        <xdr:cNvSpPr txBox="1">
          <a:spLocks noChangeArrowheads="1"/>
        </xdr:cNvSpPr>
      </xdr:nvSpPr>
      <xdr:spPr bwMode="auto">
        <a:xfrm>
          <a:off x="0" y="40975471"/>
          <a:ext cx="6961517" cy="348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6"/>
  <sheetViews>
    <sheetView showGridLines="0" tabSelected="1" topLeftCell="G44" zoomScaleNormal="100" workbookViewId="0">
      <selection activeCell="Q74" sqref="Q74"/>
    </sheetView>
  </sheetViews>
  <sheetFormatPr baseColWidth="10" defaultColWidth="0" defaultRowHeight="14.3" zeroHeight="1" x14ac:dyDescent="0.25"/>
  <cols>
    <col min="1" max="1" width="13.5" customWidth="1"/>
    <col min="2" max="2" width="26.875" customWidth="1"/>
    <col min="3" max="3" width="21.625" customWidth="1"/>
    <col min="4" max="4" width="9.625" customWidth="1"/>
    <col min="5" max="5" width="8.125" customWidth="1"/>
    <col min="6" max="6" width="9.625" customWidth="1"/>
    <col min="7" max="7" width="27.625" customWidth="1"/>
    <col min="8" max="8" width="17.125" customWidth="1"/>
    <col min="9" max="9" width="15.375" bestFit="1" customWidth="1"/>
    <col min="10" max="10" width="13.5" bestFit="1" customWidth="1"/>
    <col min="11" max="11" width="17.25" customWidth="1"/>
    <col min="12" max="12" width="14.875" bestFit="1" customWidth="1"/>
    <col min="13" max="13" width="18.25" customWidth="1"/>
    <col min="14" max="14" width="16.75" customWidth="1"/>
    <col min="15" max="15" width="15.875" customWidth="1"/>
    <col min="16" max="16" width="12.375" bestFit="1" customWidth="1"/>
    <col min="17" max="17" width="19" customWidth="1"/>
    <col min="18" max="18" width="11.5" customWidth="1"/>
    <col min="19" max="19" width="16.625" customWidth="1"/>
    <col min="20" max="20" width="8.5" bestFit="1" customWidth="1"/>
    <col min="21" max="21" width="5.125" customWidth="1"/>
    <col min="22" max="16384" width="11" hidden="1"/>
  </cols>
  <sheetData>
    <row r="1" spans="1:20" x14ac:dyDescent="0.25"/>
    <row r="2" spans="1:20" x14ac:dyDescent="0.25"/>
    <row r="3" spans="1:20" x14ac:dyDescent="0.25"/>
    <row r="4" spans="1:20" x14ac:dyDescent="0.25"/>
    <row r="5" spans="1:20" x14ac:dyDescent="0.25"/>
    <row r="6" spans="1:20" x14ac:dyDescent="0.25"/>
    <row r="7" spans="1:20" x14ac:dyDescent="0.25"/>
    <row r="8" spans="1:20" ht="29.9" customHeight="1" x14ac:dyDescent="0.25">
      <c r="A8" s="2" t="s">
        <v>127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0" ht="29.9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0" ht="16.3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0" ht="15.6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0" x14ac:dyDescent="0.25"/>
    <row r="13" spans="1:20" x14ac:dyDescent="0.25"/>
    <row r="14" spans="1:20" ht="28.55" customHeight="1" x14ac:dyDescent="0.25">
      <c r="A14" s="6" t="s">
        <v>0</v>
      </c>
      <c r="B14" s="6" t="s">
        <v>1</v>
      </c>
      <c r="C14" s="6" t="s">
        <v>2</v>
      </c>
      <c r="D14" s="6" t="s">
        <v>3</v>
      </c>
      <c r="E14" s="6" t="s">
        <v>4</v>
      </c>
      <c r="F14" s="6" t="s">
        <v>5</v>
      </c>
      <c r="G14" s="6" t="s">
        <v>6</v>
      </c>
      <c r="H14" s="6" t="s">
        <v>7</v>
      </c>
      <c r="I14" s="6" t="s">
        <v>8</v>
      </c>
      <c r="J14" s="6" t="s">
        <v>9</v>
      </c>
      <c r="K14" s="6" t="s">
        <v>10</v>
      </c>
      <c r="L14" s="6" t="s">
        <v>11</v>
      </c>
      <c r="M14" s="6" t="s">
        <v>12</v>
      </c>
      <c r="N14" s="6" t="s">
        <v>13</v>
      </c>
      <c r="O14" s="6" t="s">
        <v>14</v>
      </c>
      <c r="P14" s="6" t="s">
        <v>128</v>
      </c>
      <c r="Q14" s="6" t="s">
        <v>15</v>
      </c>
      <c r="R14" s="6" t="s">
        <v>129</v>
      </c>
      <c r="S14" s="6" t="s">
        <v>16</v>
      </c>
      <c r="T14" s="6" t="s">
        <v>130</v>
      </c>
    </row>
    <row r="15" spans="1:20" ht="34.65" x14ac:dyDescent="0.25">
      <c r="A15" s="3" t="s">
        <v>17</v>
      </c>
      <c r="B15" s="4" t="s">
        <v>18</v>
      </c>
      <c r="C15" s="5" t="s">
        <v>19</v>
      </c>
      <c r="D15" s="3" t="s">
        <v>20</v>
      </c>
      <c r="E15" s="3" t="s">
        <v>21</v>
      </c>
      <c r="F15" s="3" t="s">
        <v>22</v>
      </c>
      <c r="G15" s="4" t="s">
        <v>23</v>
      </c>
      <c r="H15" s="12">
        <v>243616713000</v>
      </c>
      <c r="I15" s="12">
        <v>0</v>
      </c>
      <c r="J15" s="12">
        <v>0</v>
      </c>
      <c r="K15" s="12">
        <v>243616713000</v>
      </c>
      <c r="L15" s="12">
        <v>0</v>
      </c>
      <c r="M15" s="12">
        <v>243616713000</v>
      </c>
      <c r="N15" s="12">
        <v>0</v>
      </c>
      <c r="O15" s="12">
        <v>83511455106</v>
      </c>
      <c r="P15" s="7">
        <f>+O15/K15</f>
        <v>0.34279854644455365</v>
      </c>
      <c r="Q15" s="12">
        <v>83441122144</v>
      </c>
      <c r="R15" s="7">
        <f>+Q15/K15</f>
        <v>0.34250984309110188</v>
      </c>
      <c r="S15" s="12">
        <v>83441122144</v>
      </c>
      <c r="T15" s="7">
        <f>+S15/K15</f>
        <v>0.34250984309110188</v>
      </c>
    </row>
    <row r="16" spans="1:20" ht="34.65" x14ac:dyDescent="0.25">
      <c r="A16" s="3" t="s">
        <v>17</v>
      </c>
      <c r="B16" s="4" t="s">
        <v>18</v>
      </c>
      <c r="C16" s="5" t="s">
        <v>24</v>
      </c>
      <c r="D16" s="3" t="s">
        <v>20</v>
      </c>
      <c r="E16" s="3" t="s">
        <v>21</v>
      </c>
      <c r="F16" s="3" t="s">
        <v>22</v>
      </c>
      <c r="G16" s="4" t="s">
        <v>25</v>
      </c>
      <c r="H16" s="12">
        <v>92345467000</v>
      </c>
      <c r="I16" s="12">
        <v>0</v>
      </c>
      <c r="J16" s="12">
        <v>0</v>
      </c>
      <c r="K16" s="12">
        <v>92345467000</v>
      </c>
      <c r="L16" s="12">
        <v>0</v>
      </c>
      <c r="M16" s="12">
        <v>92345467000</v>
      </c>
      <c r="N16" s="12">
        <v>0</v>
      </c>
      <c r="O16" s="12">
        <v>33656883659</v>
      </c>
      <c r="P16" s="7">
        <f t="shared" ref="P16:P70" si="0">+O16/K16</f>
        <v>0.36446709029042001</v>
      </c>
      <c r="Q16" s="12">
        <v>33479070356</v>
      </c>
      <c r="R16" s="7">
        <f t="shared" ref="R16:R70" si="1">+Q16/K16</f>
        <v>0.36254156748159605</v>
      </c>
      <c r="S16" s="12">
        <v>33479070356</v>
      </c>
      <c r="T16" s="7">
        <f t="shared" ref="T16:T70" si="2">+S16/K16</f>
        <v>0.36254156748159605</v>
      </c>
    </row>
    <row r="17" spans="1:20" ht="34.65" x14ac:dyDescent="0.25">
      <c r="A17" s="3" t="s">
        <v>17</v>
      </c>
      <c r="B17" s="4" t="s">
        <v>18</v>
      </c>
      <c r="C17" s="5" t="s">
        <v>26</v>
      </c>
      <c r="D17" s="3" t="s">
        <v>20</v>
      </c>
      <c r="E17" s="3" t="s">
        <v>21</v>
      </c>
      <c r="F17" s="3" t="s">
        <v>22</v>
      </c>
      <c r="G17" s="4" t="s">
        <v>27</v>
      </c>
      <c r="H17" s="12">
        <v>77163843000</v>
      </c>
      <c r="I17" s="12">
        <v>0</v>
      </c>
      <c r="J17" s="12">
        <v>0</v>
      </c>
      <c r="K17" s="12">
        <v>77163843000</v>
      </c>
      <c r="L17" s="12">
        <v>0</v>
      </c>
      <c r="M17" s="12">
        <v>77163843000</v>
      </c>
      <c r="N17" s="12">
        <v>0</v>
      </c>
      <c r="O17" s="12">
        <v>28148523661</v>
      </c>
      <c r="P17" s="7">
        <f t="shared" si="0"/>
        <v>0.36478903287644709</v>
      </c>
      <c r="Q17" s="12">
        <v>28061069928</v>
      </c>
      <c r="R17" s="7">
        <f t="shared" si="1"/>
        <v>0.36365568169019263</v>
      </c>
      <c r="S17" s="12">
        <v>28061069928</v>
      </c>
      <c r="T17" s="7">
        <f t="shared" si="2"/>
        <v>0.36365568169019263</v>
      </c>
    </row>
    <row r="18" spans="1:20" ht="34.65" x14ac:dyDescent="0.25">
      <c r="A18" s="3" t="s">
        <v>17</v>
      </c>
      <c r="B18" s="4" t="s">
        <v>18</v>
      </c>
      <c r="C18" s="5" t="s">
        <v>28</v>
      </c>
      <c r="D18" s="3" t="s">
        <v>20</v>
      </c>
      <c r="E18" s="3" t="s">
        <v>21</v>
      </c>
      <c r="F18" s="3" t="s">
        <v>22</v>
      </c>
      <c r="G18" s="4" t="s">
        <v>29</v>
      </c>
      <c r="H18" s="12">
        <v>35115712000</v>
      </c>
      <c r="I18" s="12">
        <v>0</v>
      </c>
      <c r="J18" s="12">
        <v>0</v>
      </c>
      <c r="K18" s="12">
        <v>35115712000</v>
      </c>
      <c r="L18" s="12">
        <v>35115712000</v>
      </c>
      <c r="M18" s="12">
        <v>0</v>
      </c>
      <c r="N18" s="12">
        <v>0</v>
      </c>
      <c r="O18" s="12">
        <v>0</v>
      </c>
      <c r="P18" s="7">
        <f t="shared" si="0"/>
        <v>0</v>
      </c>
      <c r="Q18" s="12">
        <v>0</v>
      </c>
      <c r="R18" s="7">
        <f t="shared" si="1"/>
        <v>0</v>
      </c>
      <c r="S18" s="12">
        <v>0</v>
      </c>
      <c r="T18" s="7">
        <f t="shared" si="2"/>
        <v>0</v>
      </c>
    </row>
    <row r="19" spans="1:20" ht="34.65" x14ac:dyDescent="0.25">
      <c r="A19" s="3" t="s">
        <v>17</v>
      </c>
      <c r="B19" s="4" t="s">
        <v>18</v>
      </c>
      <c r="C19" s="5" t="s">
        <v>30</v>
      </c>
      <c r="D19" s="3" t="s">
        <v>20</v>
      </c>
      <c r="E19" s="3" t="s">
        <v>21</v>
      </c>
      <c r="F19" s="3" t="s">
        <v>22</v>
      </c>
      <c r="G19" s="4" t="s">
        <v>31</v>
      </c>
      <c r="H19" s="12">
        <v>73721472000</v>
      </c>
      <c r="I19" s="12">
        <v>0</v>
      </c>
      <c r="J19" s="12">
        <v>0</v>
      </c>
      <c r="K19" s="12">
        <v>73721472000</v>
      </c>
      <c r="L19" s="12">
        <v>0</v>
      </c>
      <c r="M19" s="12">
        <v>52651406460.589996</v>
      </c>
      <c r="N19" s="12">
        <v>21070065539.41</v>
      </c>
      <c r="O19" s="12">
        <v>43490838531.699997</v>
      </c>
      <c r="P19" s="7">
        <f t="shared" si="0"/>
        <v>0.58993448383260705</v>
      </c>
      <c r="Q19" s="12">
        <v>20492808110.07</v>
      </c>
      <c r="R19" s="7">
        <f t="shared" si="1"/>
        <v>0.27797611135694633</v>
      </c>
      <c r="S19" s="12">
        <v>19536364947.84</v>
      </c>
      <c r="T19" s="7">
        <f t="shared" si="2"/>
        <v>0.26500237200689647</v>
      </c>
    </row>
    <row r="20" spans="1:20" ht="34.65" x14ac:dyDescent="0.25">
      <c r="A20" s="3" t="s">
        <v>17</v>
      </c>
      <c r="B20" s="4" t="s">
        <v>18</v>
      </c>
      <c r="C20" s="5" t="s">
        <v>32</v>
      </c>
      <c r="D20" s="3" t="s">
        <v>20</v>
      </c>
      <c r="E20" s="3" t="s">
        <v>21</v>
      </c>
      <c r="F20" s="3" t="s">
        <v>22</v>
      </c>
      <c r="G20" s="4" t="s">
        <v>33</v>
      </c>
      <c r="H20" s="12">
        <v>1063392000</v>
      </c>
      <c r="I20" s="12">
        <v>0</v>
      </c>
      <c r="J20" s="12">
        <v>0</v>
      </c>
      <c r="K20" s="12">
        <v>1063392000</v>
      </c>
      <c r="L20" s="12">
        <v>0</v>
      </c>
      <c r="M20" s="12">
        <v>48000000</v>
      </c>
      <c r="N20" s="12">
        <v>1015392000</v>
      </c>
      <c r="O20" s="12">
        <v>48000000</v>
      </c>
      <c r="P20" s="7">
        <f t="shared" si="0"/>
        <v>4.5138575426559538E-2</v>
      </c>
      <c r="Q20" s="12">
        <v>47226226.75</v>
      </c>
      <c r="R20" s="7">
        <f t="shared" si="1"/>
        <v>4.4410929130555804E-2</v>
      </c>
      <c r="S20" s="12">
        <v>47226226.75</v>
      </c>
      <c r="T20" s="7">
        <f t="shared" si="2"/>
        <v>4.4410929130555804E-2</v>
      </c>
    </row>
    <row r="21" spans="1:20" ht="34.65" x14ac:dyDescent="0.25">
      <c r="A21" s="3" t="s">
        <v>17</v>
      </c>
      <c r="B21" s="4" t="s">
        <v>18</v>
      </c>
      <c r="C21" s="5" t="s">
        <v>34</v>
      </c>
      <c r="D21" s="3" t="s">
        <v>20</v>
      </c>
      <c r="E21" s="3" t="s">
        <v>21</v>
      </c>
      <c r="F21" s="3" t="s">
        <v>22</v>
      </c>
      <c r="G21" s="4" t="s">
        <v>35</v>
      </c>
      <c r="H21" s="12">
        <v>93369991843</v>
      </c>
      <c r="I21" s="12">
        <v>0</v>
      </c>
      <c r="J21" s="12">
        <v>0</v>
      </c>
      <c r="K21" s="12">
        <v>93369991843</v>
      </c>
      <c r="L21" s="12">
        <v>93369991843</v>
      </c>
      <c r="M21" s="12">
        <v>0</v>
      </c>
      <c r="N21" s="12">
        <v>0</v>
      </c>
      <c r="O21" s="12">
        <v>0</v>
      </c>
      <c r="P21" s="7">
        <f t="shared" si="0"/>
        <v>0</v>
      </c>
      <c r="Q21" s="12">
        <v>0</v>
      </c>
      <c r="R21" s="7">
        <f t="shared" si="1"/>
        <v>0</v>
      </c>
      <c r="S21" s="12">
        <v>0</v>
      </c>
      <c r="T21" s="7">
        <f t="shared" si="2"/>
        <v>0</v>
      </c>
    </row>
    <row r="22" spans="1:20" ht="34.65" x14ac:dyDescent="0.25">
      <c r="A22" s="3" t="s">
        <v>17</v>
      </c>
      <c r="B22" s="4" t="s">
        <v>18</v>
      </c>
      <c r="C22" s="5" t="s">
        <v>36</v>
      </c>
      <c r="D22" s="3" t="s">
        <v>20</v>
      </c>
      <c r="E22" s="3" t="s">
        <v>37</v>
      </c>
      <c r="F22" s="3" t="s">
        <v>22</v>
      </c>
      <c r="G22" s="4" t="s">
        <v>38</v>
      </c>
      <c r="H22" s="12">
        <v>185295400000</v>
      </c>
      <c r="I22" s="12">
        <v>0</v>
      </c>
      <c r="J22" s="12">
        <v>0</v>
      </c>
      <c r="K22" s="12">
        <v>185295400000</v>
      </c>
      <c r="L22" s="12">
        <v>0</v>
      </c>
      <c r="M22" s="12">
        <v>185295400000</v>
      </c>
      <c r="N22" s="12">
        <v>0</v>
      </c>
      <c r="O22" s="12">
        <v>185295400000</v>
      </c>
      <c r="P22" s="7">
        <f t="shared" si="0"/>
        <v>1</v>
      </c>
      <c r="Q22" s="12">
        <v>185295400000</v>
      </c>
      <c r="R22" s="7">
        <f t="shared" si="1"/>
        <v>1</v>
      </c>
      <c r="S22" s="12">
        <v>185295400000</v>
      </c>
      <c r="T22" s="7">
        <f t="shared" si="2"/>
        <v>1</v>
      </c>
    </row>
    <row r="23" spans="1:20" ht="34.65" x14ac:dyDescent="0.25">
      <c r="A23" s="3" t="s">
        <v>17</v>
      </c>
      <c r="B23" s="4" t="s">
        <v>18</v>
      </c>
      <c r="C23" s="5" t="s">
        <v>39</v>
      </c>
      <c r="D23" s="3" t="s">
        <v>20</v>
      </c>
      <c r="E23" s="3" t="s">
        <v>21</v>
      </c>
      <c r="F23" s="3" t="s">
        <v>22</v>
      </c>
      <c r="G23" s="4" t="s">
        <v>40</v>
      </c>
      <c r="H23" s="12">
        <v>276672000</v>
      </c>
      <c r="I23" s="12">
        <v>0</v>
      </c>
      <c r="J23" s="12">
        <v>0</v>
      </c>
      <c r="K23" s="12">
        <v>276672000</v>
      </c>
      <c r="L23" s="12">
        <v>0</v>
      </c>
      <c r="M23" s="12">
        <v>276672000</v>
      </c>
      <c r="N23" s="12">
        <v>0</v>
      </c>
      <c r="O23" s="12">
        <v>106443555</v>
      </c>
      <c r="P23" s="7">
        <f t="shared" si="0"/>
        <v>0.38472832451422623</v>
      </c>
      <c r="Q23" s="12">
        <v>106443555</v>
      </c>
      <c r="R23" s="7">
        <f t="shared" si="1"/>
        <v>0.38472832451422623</v>
      </c>
      <c r="S23" s="12">
        <v>106443555</v>
      </c>
      <c r="T23" s="7">
        <f t="shared" si="2"/>
        <v>0.38472832451422623</v>
      </c>
    </row>
    <row r="24" spans="1:20" ht="34.65" x14ac:dyDescent="0.25">
      <c r="A24" s="3" t="s">
        <v>17</v>
      </c>
      <c r="B24" s="4" t="s">
        <v>18</v>
      </c>
      <c r="C24" s="5" t="s">
        <v>41</v>
      </c>
      <c r="D24" s="3" t="s">
        <v>20</v>
      </c>
      <c r="E24" s="3" t="s">
        <v>21</v>
      </c>
      <c r="F24" s="3" t="s">
        <v>22</v>
      </c>
      <c r="G24" s="4" t="s">
        <v>42</v>
      </c>
      <c r="H24" s="12">
        <v>2119392000</v>
      </c>
      <c r="I24" s="12">
        <v>0</v>
      </c>
      <c r="J24" s="12">
        <v>0</v>
      </c>
      <c r="K24" s="12">
        <v>2119392000</v>
      </c>
      <c r="L24" s="12">
        <v>0</v>
      </c>
      <c r="M24" s="12">
        <v>2119392000</v>
      </c>
      <c r="N24" s="12">
        <v>0</v>
      </c>
      <c r="O24" s="12">
        <v>536736047</v>
      </c>
      <c r="P24" s="7">
        <f t="shared" si="0"/>
        <v>0.25325001085216892</v>
      </c>
      <c r="Q24" s="12">
        <v>536736047</v>
      </c>
      <c r="R24" s="7">
        <f t="shared" si="1"/>
        <v>0.25325001085216892</v>
      </c>
      <c r="S24" s="12">
        <v>536736047</v>
      </c>
      <c r="T24" s="7">
        <f t="shared" si="2"/>
        <v>0.25325001085216892</v>
      </c>
    </row>
    <row r="25" spans="1:20" ht="34.65" x14ac:dyDescent="0.25">
      <c r="A25" s="3" t="s">
        <v>17</v>
      </c>
      <c r="B25" s="4" t="s">
        <v>18</v>
      </c>
      <c r="C25" s="5" t="s">
        <v>43</v>
      </c>
      <c r="D25" s="3" t="s">
        <v>20</v>
      </c>
      <c r="E25" s="3" t="s">
        <v>21</v>
      </c>
      <c r="F25" s="3" t="s">
        <v>22</v>
      </c>
      <c r="G25" s="4" t="s">
        <v>44</v>
      </c>
      <c r="H25" s="12">
        <v>26595360000</v>
      </c>
      <c r="I25" s="12">
        <v>0</v>
      </c>
      <c r="J25" s="12">
        <v>0</v>
      </c>
      <c r="K25" s="12">
        <v>26595360000</v>
      </c>
      <c r="L25" s="12">
        <v>0</v>
      </c>
      <c r="M25" s="12">
        <v>44844914</v>
      </c>
      <c r="N25" s="12">
        <v>26550515086</v>
      </c>
      <c r="O25" s="12">
        <v>44844914</v>
      </c>
      <c r="P25" s="7">
        <f t="shared" si="0"/>
        <v>1.6861931554978012E-3</v>
      </c>
      <c r="Q25" s="12">
        <v>44844914</v>
      </c>
      <c r="R25" s="7">
        <f t="shared" si="1"/>
        <v>1.6861931554978012E-3</v>
      </c>
      <c r="S25" s="12">
        <v>44844914</v>
      </c>
      <c r="T25" s="7">
        <f t="shared" si="2"/>
        <v>1.6861931554978012E-3</v>
      </c>
    </row>
    <row r="26" spans="1:20" ht="34.65" x14ac:dyDescent="0.25">
      <c r="A26" s="3" t="s">
        <v>17</v>
      </c>
      <c r="B26" s="4" t="s">
        <v>18</v>
      </c>
      <c r="C26" s="5" t="s">
        <v>45</v>
      </c>
      <c r="D26" s="3" t="s">
        <v>20</v>
      </c>
      <c r="E26" s="3" t="s">
        <v>21</v>
      </c>
      <c r="F26" s="3" t="s">
        <v>22</v>
      </c>
      <c r="G26" s="4" t="s">
        <v>46</v>
      </c>
      <c r="H26" s="12">
        <v>32522688000</v>
      </c>
      <c r="I26" s="12">
        <v>0</v>
      </c>
      <c r="J26" s="12">
        <v>0</v>
      </c>
      <c r="K26" s="12">
        <v>32522688000</v>
      </c>
      <c r="L26" s="12">
        <v>0</v>
      </c>
      <c r="M26" s="12">
        <v>32000597161</v>
      </c>
      <c r="N26" s="12">
        <v>522090839</v>
      </c>
      <c r="O26" s="12">
        <v>29446827026</v>
      </c>
      <c r="P26" s="7">
        <f t="shared" si="0"/>
        <v>0.90542414655270809</v>
      </c>
      <c r="Q26" s="12">
        <v>27749217270.849998</v>
      </c>
      <c r="R26" s="7">
        <f t="shared" si="1"/>
        <v>0.85322643905848117</v>
      </c>
      <c r="S26" s="12">
        <v>27749217270.849998</v>
      </c>
      <c r="T26" s="7">
        <f t="shared" si="2"/>
        <v>0.85322643905848117</v>
      </c>
    </row>
    <row r="27" spans="1:20" ht="34.65" x14ac:dyDescent="0.25">
      <c r="A27" s="3" t="s">
        <v>17</v>
      </c>
      <c r="B27" s="4" t="s">
        <v>18</v>
      </c>
      <c r="C27" s="5" t="s">
        <v>47</v>
      </c>
      <c r="D27" s="3" t="s">
        <v>20</v>
      </c>
      <c r="E27" s="3" t="s">
        <v>21</v>
      </c>
      <c r="F27" s="3" t="s">
        <v>22</v>
      </c>
      <c r="G27" s="4" t="s">
        <v>48</v>
      </c>
      <c r="H27" s="12">
        <v>181632000</v>
      </c>
      <c r="I27" s="12">
        <v>0</v>
      </c>
      <c r="J27" s="12">
        <v>0</v>
      </c>
      <c r="K27" s="12">
        <v>181632000</v>
      </c>
      <c r="L27" s="12">
        <v>0</v>
      </c>
      <c r="M27" s="12">
        <v>0</v>
      </c>
      <c r="N27" s="12">
        <v>181632000</v>
      </c>
      <c r="O27" s="12">
        <v>0</v>
      </c>
      <c r="P27" s="7">
        <f t="shared" si="0"/>
        <v>0</v>
      </c>
      <c r="Q27" s="12">
        <v>0</v>
      </c>
      <c r="R27" s="7">
        <f t="shared" si="1"/>
        <v>0</v>
      </c>
      <c r="S27" s="12">
        <v>0</v>
      </c>
      <c r="T27" s="7">
        <f t="shared" si="2"/>
        <v>0</v>
      </c>
    </row>
    <row r="28" spans="1:20" ht="34.65" x14ac:dyDescent="0.25">
      <c r="A28" s="3" t="s">
        <v>17</v>
      </c>
      <c r="B28" s="4" t="s">
        <v>18</v>
      </c>
      <c r="C28" s="5" t="s">
        <v>49</v>
      </c>
      <c r="D28" s="3" t="s">
        <v>20</v>
      </c>
      <c r="E28" s="3" t="s">
        <v>21</v>
      </c>
      <c r="F28" s="3" t="s">
        <v>22</v>
      </c>
      <c r="G28" s="4" t="s">
        <v>50</v>
      </c>
      <c r="H28" s="12">
        <v>4317984000</v>
      </c>
      <c r="I28" s="12">
        <v>0</v>
      </c>
      <c r="J28" s="12">
        <v>0</v>
      </c>
      <c r="K28" s="12">
        <v>4317984000</v>
      </c>
      <c r="L28" s="12">
        <v>0</v>
      </c>
      <c r="M28" s="12">
        <v>0</v>
      </c>
      <c r="N28" s="12">
        <v>4317984000</v>
      </c>
      <c r="O28" s="12">
        <v>0</v>
      </c>
      <c r="P28" s="7">
        <f t="shared" si="0"/>
        <v>0</v>
      </c>
      <c r="Q28" s="12">
        <v>0</v>
      </c>
      <c r="R28" s="7">
        <f t="shared" si="1"/>
        <v>0</v>
      </c>
      <c r="S28" s="12">
        <v>0</v>
      </c>
      <c r="T28" s="7">
        <f t="shared" si="2"/>
        <v>0</v>
      </c>
    </row>
    <row r="29" spans="1:20" ht="46.2" x14ac:dyDescent="0.25">
      <c r="A29" s="3" t="s">
        <v>17</v>
      </c>
      <c r="B29" s="4" t="s">
        <v>18</v>
      </c>
      <c r="C29" s="5" t="s">
        <v>51</v>
      </c>
      <c r="D29" s="3" t="s">
        <v>20</v>
      </c>
      <c r="E29" s="3" t="s">
        <v>21</v>
      </c>
      <c r="F29" s="3" t="s">
        <v>22</v>
      </c>
      <c r="G29" s="4" t="s">
        <v>52</v>
      </c>
      <c r="H29" s="12">
        <v>7392000</v>
      </c>
      <c r="I29" s="12">
        <v>0</v>
      </c>
      <c r="J29" s="12">
        <v>0</v>
      </c>
      <c r="K29" s="12">
        <v>7392000</v>
      </c>
      <c r="L29" s="12">
        <v>0</v>
      </c>
      <c r="M29" s="12">
        <v>7006890</v>
      </c>
      <c r="N29" s="12">
        <v>385110</v>
      </c>
      <c r="O29" s="12">
        <v>0</v>
      </c>
      <c r="P29" s="7">
        <f t="shared" si="0"/>
        <v>0</v>
      </c>
      <c r="Q29" s="12">
        <v>0</v>
      </c>
      <c r="R29" s="7">
        <f t="shared" si="1"/>
        <v>0</v>
      </c>
      <c r="S29" s="12">
        <v>0</v>
      </c>
      <c r="T29" s="7">
        <f t="shared" si="2"/>
        <v>0</v>
      </c>
    </row>
    <row r="30" spans="1:20" ht="34.65" x14ac:dyDescent="0.25">
      <c r="A30" s="3" t="s">
        <v>17</v>
      </c>
      <c r="B30" s="4" t="s">
        <v>18</v>
      </c>
      <c r="C30" s="5" t="s">
        <v>53</v>
      </c>
      <c r="D30" s="3" t="s">
        <v>20</v>
      </c>
      <c r="E30" s="3" t="s">
        <v>21</v>
      </c>
      <c r="F30" s="3" t="s">
        <v>22</v>
      </c>
      <c r="G30" s="4" t="s">
        <v>54</v>
      </c>
      <c r="H30" s="12">
        <v>558624000</v>
      </c>
      <c r="I30" s="12">
        <v>0</v>
      </c>
      <c r="J30" s="12">
        <v>0</v>
      </c>
      <c r="K30" s="12">
        <v>558624000</v>
      </c>
      <c r="L30" s="12">
        <v>0</v>
      </c>
      <c r="M30" s="12">
        <v>0</v>
      </c>
      <c r="N30" s="12">
        <v>558624000</v>
      </c>
      <c r="O30" s="12">
        <v>0</v>
      </c>
      <c r="P30" s="7">
        <f t="shared" si="0"/>
        <v>0</v>
      </c>
      <c r="Q30" s="12">
        <v>0</v>
      </c>
      <c r="R30" s="7">
        <f t="shared" si="1"/>
        <v>0</v>
      </c>
      <c r="S30" s="12">
        <v>0</v>
      </c>
      <c r="T30" s="7">
        <f t="shared" si="2"/>
        <v>0</v>
      </c>
    </row>
    <row r="31" spans="1:20" ht="31.25" customHeight="1" x14ac:dyDescent="0.25">
      <c r="A31" s="8"/>
      <c r="B31" s="9"/>
      <c r="C31" s="10"/>
      <c r="D31" s="8"/>
      <c r="E31" s="8"/>
      <c r="F31" s="8"/>
      <c r="G31" s="11" t="s">
        <v>131</v>
      </c>
      <c r="H31" s="13">
        <f>SUM(H15:H30)</f>
        <v>868271734843</v>
      </c>
      <c r="I31" s="13">
        <f t="shared" ref="I31:S31" si="3">SUM(I15:I30)</f>
        <v>0</v>
      </c>
      <c r="J31" s="13">
        <f t="shared" si="3"/>
        <v>0</v>
      </c>
      <c r="K31" s="13">
        <f t="shared" si="3"/>
        <v>868271734843</v>
      </c>
      <c r="L31" s="13">
        <f t="shared" si="3"/>
        <v>128485703843</v>
      </c>
      <c r="M31" s="13">
        <f t="shared" si="3"/>
        <v>685569342425.58997</v>
      </c>
      <c r="N31" s="13">
        <f t="shared" si="3"/>
        <v>54216688574.410004</v>
      </c>
      <c r="O31" s="13">
        <f t="shared" si="3"/>
        <v>404285952499.70001</v>
      </c>
      <c r="P31" s="14">
        <f>+O31/K31</f>
        <v>0.46562145959156737</v>
      </c>
      <c r="Q31" s="13">
        <f t="shared" si="3"/>
        <v>379253938551.66998</v>
      </c>
      <c r="R31" s="14">
        <f>+Q31/K31</f>
        <v>0.43679175922989855</v>
      </c>
      <c r="S31" s="13">
        <f t="shared" si="3"/>
        <v>378297495389.43994</v>
      </c>
      <c r="T31" s="14">
        <f>+S31/K31</f>
        <v>0.4356902110349628</v>
      </c>
    </row>
    <row r="32" spans="1:20" ht="34.65" x14ac:dyDescent="0.25">
      <c r="A32" s="3" t="s">
        <v>17</v>
      </c>
      <c r="B32" s="4" t="s">
        <v>18</v>
      </c>
      <c r="C32" s="5" t="s">
        <v>55</v>
      </c>
      <c r="D32" s="3" t="s">
        <v>20</v>
      </c>
      <c r="E32" s="3" t="s">
        <v>21</v>
      </c>
      <c r="F32" s="3" t="s">
        <v>22</v>
      </c>
      <c r="G32" s="4" t="s">
        <v>56</v>
      </c>
      <c r="H32" s="12">
        <v>3150468157</v>
      </c>
      <c r="I32" s="12">
        <v>0</v>
      </c>
      <c r="J32" s="12">
        <v>0</v>
      </c>
      <c r="K32" s="12">
        <v>3150468157</v>
      </c>
      <c r="L32" s="12">
        <v>0</v>
      </c>
      <c r="M32" s="12">
        <v>0</v>
      </c>
      <c r="N32" s="12">
        <v>3150468157</v>
      </c>
      <c r="O32" s="12">
        <v>0</v>
      </c>
      <c r="P32" s="7">
        <f t="shared" si="0"/>
        <v>0</v>
      </c>
      <c r="Q32" s="12">
        <v>0</v>
      </c>
      <c r="R32" s="7">
        <f t="shared" si="1"/>
        <v>0</v>
      </c>
      <c r="S32" s="12">
        <v>0</v>
      </c>
      <c r="T32" s="7">
        <f t="shared" si="2"/>
        <v>0</v>
      </c>
    </row>
    <row r="33" spans="1:20" ht="31.25" customHeight="1" x14ac:dyDescent="0.25">
      <c r="A33" s="8"/>
      <c r="B33" s="9"/>
      <c r="C33" s="10"/>
      <c r="D33" s="8"/>
      <c r="E33" s="8"/>
      <c r="F33" s="8"/>
      <c r="G33" s="11" t="s">
        <v>132</v>
      </c>
      <c r="H33" s="13">
        <f>SUM(H32)</f>
        <v>3150468157</v>
      </c>
      <c r="I33" s="13">
        <f t="shared" ref="I33:S33" si="4">SUM(I32)</f>
        <v>0</v>
      </c>
      <c r="J33" s="13">
        <f t="shared" si="4"/>
        <v>0</v>
      </c>
      <c r="K33" s="13">
        <f t="shared" si="4"/>
        <v>3150468157</v>
      </c>
      <c r="L33" s="13">
        <f t="shared" si="4"/>
        <v>0</v>
      </c>
      <c r="M33" s="13">
        <f t="shared" si="4"/>
        <v>0</v>
      </c>
      <c r="N33" s="13">
        <f t="shared" si="4"/>
        <v>3150468157</v>
      </c>
      <c r="O33" s="13">
        <f t="shared" si="4"/>
        <v>0</v>
      </c>
      <c r="P33" s="14">
        <f>+O33/K33</f>
        <v>0</v>
      </c>
      <c r="Q33" s="13">
        <f t="shared" si="4"/>
        <v>0</v>
      </c>
      <c r="R33" s="14">
        <f>+Q33/K33</f>
        <v>0</v>
      </c>
      <c r="S33" s="13">
        <f t="shared" si="4"/>
        <v>0</v>
      </c>
      <c r="T33" s="14">
        <f>+S33/K33</f>
        <v>0</v>
      </c>
    </row>
    <row r="34" spans="1:20" ht="46.2" x14ac:dyDescent="0.25">
      <c r="A34" s="3" t="s">
        <v>17</v>
      </c>
      <c r="B34" s="4" t="s">
        <v>18</v>
      </c>
      <c r="C34" s="5" t="s">
        <v>57</v>
      </c>
      <c r="D34" s="3" t="s">
        <v>20</v>
      </c>
      <c r="E34" s="3" t="s">
        <v>21</v>
      </c>
      <c r="F34" s="3" t="s">
        <v>22</v>
      </c>
      <c r="G34" s="4" t="s">
        <v>58</v>
      </c>
      <c r="H34" s="12">
        <v>74095702962</v>
      </c>
      <c r="I34" s="12">
        <v>0</v>
      </c>
      <c r="J34" s="12">
        <v>0</v>
      </c>
      <c r="K34" s="12">
        <v>74095702962</v>
      </c>
      <c r="L34" s="12">
        <v>0</v>
      </c>
      <c r="M34" s="12">
        <v>18228561358</v>
      </c>
      <c r="N34" s="12">
        <v>55867141604</v>
      </c>
      <c r="O34" s="12">
        <v>15649284460</v>
      </c>
      <c r="P34" s="7">
        <f t="shared" si="0"/>
        <v>0.21120367085289332</v>
      </c>
      <c r="Q34" s="12">
        <v>4420545956.3999996</v>
      </c>
      <c r="R34" s="7">
        <f t="shared" si="1"/>
        <v>5.9659950303286517E-2</v>
      </c>
      <c r="S34" s="12">
        <v>4420545956.3999996</v>
      </c>
      <c r="T34" s="7">
        <f t="shared" si="2"/>
        <v>5.9659950303286517E-2</v>
      </c>
    </row>
    <row r="35" spans="1:20" ht="46.2" x14ac:dyDescent="0.25">
      <c r="A35" s="3" t="s">
        <v>17</v>
      </c>
      <c r="B35" s="4" t="s">
        <v>18</v>
      </c>
      <c r="C35" s="5" t="s">
        <v>57</v>
      </c>
      <c r="D35" s="3" t="s">
        <v>20</v>
      </c>
      <c r="E35" s="3" t="s">
        <v>37</v>
      </c>
      <c r="F35" s="3" t="s">
        <v>22</v>
      </c>
      <c r="G35" s="4" t="s">
        <v>58</v>
      </c>
      <c r="H35" s="12">
        <v>122007000000</v>
      </c>
      <c r="I35" s="12">
        <v>0</v>
      </c>
      <c r="J35" s="12">
        <v>0</v>
      </c>
      <c r="K35" s="12">
        <v>122007000000</v>
      </c>
      <c r="L35" s="12">
        <v>0</v>
      </c>
      <c r="M35" s="12">
        <v>91310382997</v>
      </c>
      <c r="N35" s="12">
        <v>30696617003</v>
      </c>
      <c r="O35" s="12">
        <v>89675795575</v>
      </c>
      <c r="P35" s="7">
        <f t="shared" si="0"/>
        <v>0.73500533227601694</v>
      </c>
      <c r="Q35" s="12">
        <v>15217536318</v>
      </c>
      <c r="R35" s="7">
        <f t="shared" si="1"/>
        <v>0.12472674779315941</v>
      </c>
      <c r="S35" s="12">
        <v>15217536318</v>
      </c>
      <c r="T35" s="7">
        <f t="shared" si="2"/>
        <v>0.12472674779315941</v>
      </c>
    </row>
    <row r="36" spans="1:20" ht="80.849999999999994" x14ac:dyDescent="0.25">
      <c r="A36" s="3" t="s">
        <v>17</v>
      </c>
      <c r="B36" s="4" t="s">
        <v>18</v>
      </c>
      <c r="C36" s="5" t="s">
        <v>59</v>
      </c>
      <c r="D36" s="3" t="s">
        <v>20</v>
      </c>
      <c r="E36" s="3" t="s">
        <v>21</v>
      </c>
      <c r="F36" s="3" t="s">
        <v>22</v>
      </c>
      <c r="G36" s="4" t="s">
        <v>60</v>
      </c>
      <c r="H36" s="12">
        <v>30412521125</v>
      </c>
      <c r="I36" s="12">
        <v>0</v>
      </c>
      <c r="J36" s="12">
        <v>0</v>
      </c>
      <c r="K36" s="12">
        <v>30412521125</v>
      </c>
      <c r="L36" s="12">
        <v>0</v>
      </c>
      <c r="M36" s="12">
        <v>2858342233</v>
      </c>
      <c r="N36" s="12">
        <v>27554178892</v>
      </c>
      <c r="O36" s="12">
        <v>1759580428</v>
      </c>
      <c r="P36" s="7">
        <f t="shared" si="0"/>
        <v>5.7857104998558388E-2</v>
      </c>
      <c r="Q36" s="12">
        <v>454551872</v>
      </c>
      <c r="R36" s="7">
        <f t="shared" si="1"/>
        <v>1.4946208179575905E-2</v>
      </c>
      <c r="S36" s="12">
        <v>454551872</v>
      </c>
      <c r="T36" s="7">
        <f t="shared" si="2"/>
        <v>1.4946208179575905E-2</v>
      </c>
    </row>
    <row r="37" spans="1:20" ht="69.3" x14ac:dyDescent="0.25">
      <c r="A37" s="3" t="s">
        <v>17</v>
      </c>
      <c r="B37" s="4" t="s">
        <v>18</v>
      </c>
      <c r="C37" s="5" t="s">
        <v>61</v>
      </c>
      <c r="D37" s="3" t="s">
        <v>20</v>
      </c>
      <c r="E37" s="3" t="s">
        <v>21</v>
      </c>
      <c r="F37" s="3" t="s">
        <v>22</v>
      </c>
      <c r="G37" s="4" t="s">
        <v>62</v>
      </c>
      <c r="H37" s="12">
        <v>29527003863</v>
      </c>
      <c r="I37" s="12">
        <v>0</v>
      </c>
      <c r="J37" s="12">
        <v>0</v>
      </c>
      <c r="K37" s="12">
        <v>29527003863</v>
      </c>
      <c r="L37" s="12">
        <v>0</v>
      </c>
      <c r="M37" s="12">
        <v>554207157</v>
      </c>
      <c r="N37" s="12">
        <v>28972796706</v>
      </c>
      <c r="O37" s="12">
        <v>303735192</v>
      </c>
      <c r="P37" s="7">
        <f t="shared" si="0"/>
        <v>1.0286691917990623E-2</v>
      </c>
      <c r="Q37" s="12">
        <v>31548124.5</v>
      </c>
      <c r="R37" s="7">
        <f t="shared" si="1"/>
        <v>1.0684499059361945E-3</v>
      </c>
      <c r="S37" s="12">
        <v>31548124.5</v>
      </c>
      <c r="T37" s="7">
        <f t="shared" si="2"/>
        <v>1.0684499059361945E-3</v>
      </c>
    </row>
    <row r="38" spans="1:20" ht="57.75" x14ac:dyDescent="0.25">
      <c r="A38" s="3" t="s">
        <v>17</v>
      </c>
      <c r="B38" s="4" t="s">
        <v>18</v>
      </c>
      <c r="C38" s="5" t="s">
        <v>63</v>
      </c>
      <c r="D38" s="3" t="s">
        <v>20</v>
      </c>
      <c r="E38" s="3" t="s">
        <v>21</v>
      </c>
      <c r="F38" s="3" t="s">
        <v>22</v>
      </c>
      <c r="G38" s="4" t="s">
        <v>64</v>
      </c>
      <c r="H38" s="12">
        <v>6075705261</v>
      </c>
      <c r="I38" s="12">
        <v>0</v>
      </c>
      <c r="J38" s="12">
        <v>0</v>
      </c>
      <c r="K38" s="12">
        <v>6075705261</v>
      </c>
      <c r="L38" s="12">
        <v>0</v>
      </c>
      <c r="M38" s="12">
        <v>1947494644</v>
      </c>
      <c r="N38" s="12">
        <v>4128210617</v>
      </c>
      <c r="O38" s="12">
        <v>1038387764</v>
      </c>
      <c r="P38" s="7">
        <f t="shared" si="0"/>
        <v>0.17090818586369211</v>
      </c>
      <c r="Q38" s="12">
        <v>217981000.33000001</v>
      </c>
      <c r="R38" s="7">
        <f t="shared" si="1"/>
        <v>3.5877481043924526E-2</v>
      </c>
      <c r="S38" s="12">
        <v>215819930.33000001</v>
      </c>
      <c r="T38" s="7">
        <f t="shared" si="2"/>
        <v>3.5521790649613937E-2</v>
      </c>
    </row>
    <row r="39" spans="1:20" ht="57.75" x14ac:dyDescent="0.25">
      <c r="A39" s="3" t="s">
        <v>17</v>
      </c>
      <c r="B39" s="4" t="s">
        <v>18</v>
      </c>
      <c r="C39" s="5" t="s">
        <v>65</v>
      </c>
      <c r="D39" s="3" t="s">
        <v>20</v>
      </c>
      <c r="E39" s="3" t="s">
        <v>21</v>
      </c>
      <c r="F39" s="3" t="s">
        <v>22</v>
      </c>
      <c r="G39" s="4" t="s">
        <v>66</v>
      </c>
      <c r="H39" s="12">
        <v>44062104930</v>
      </c>
      <c r="I39" s="12">
        <v>0</v>
      </c>
      <c r="J39" s="12">
        <v>0</v>
      </c>
      <c r="K39" s="12">
        <v>44062104930</v>
      </c>
      <c r="L39" s="12">
        <v>0</v>
      </c>
      <c r="M39" s="12">
        <v>469733424</v>
      </c>
      <c r="N39" s="12">
        <v>43592371506</v>
      </c>
      <c r="O39" s="12">
        <v>319041179</v>
      </c>
      <c r="P39" s="7">
        <f t="shared" si="0"/>
        <v>7.2407157921041245E-3</v>
      </c>
      <c r="Q39" s="12">
        <v>65572890.159999996</v>
      </c>
      <c r="R39" s="7">
        <f t="shared" si="1"/>
        <v>1.48819241078413E-3</v>
      </c>
      <c r="S39" s="12">
        <v>65572890.159999996</v>
      </c>
      <c r="T39" s="7">
        <f t="shared" si="2"/>
        <v>1.48819241078413E-3</v>
      </c>
    </row>
    <row r="40" spans="1:20" ht="80.849999999999994" x14ac:dyDescent="0.25">
      <c r="A40" s="3" t="s">
        <v>17</v>
      </c>
      <c r="B40" s="4" t="s">
        <v>18</v>
      </c>
      <c r="C40" s="5" t="s">
        <v>67</v>
      </c>
      <c r="D40" s="3" t="s">
        <v>20</v>
      </c>
      <c r="E40" s="3" t="s">
        <v>21</v>
      </c>
      <c r="F40" s="3" t="s">
        <v>22</v>
      </c>
      <c r="G40" s="4" t="s">
        <v>68</v>
      </c>
      <c r="H40" s="12">
        <v>4998788875</v>
      </c>
      <c r="I40" s="12">
        <v>0</v>
      </c>
      <c r="J40" s="12">
        <v>0</v>
      </c>
      <c r="K40" s="12">
        <v>4998788875</v>
      </c>
      <c r="L40" s="12">
        <v>0</v>
      </c>
      <c r="M40" s="12">
        <v>3155581159</v>
      </c>
      <c r="N40" s="12">
        <v>1843207716</v>
      </c>
      <c r="O40" s="12">
        <v>2702604442</v>
      </c>
      <c r="P40" s="7">
        <f t="shared" si="0"/>
        <v>0.54065184779383191</v>
      </c>
      <c r="Q40" s="12">
        <v>83009494.5</v>
      </c>
      <c r="R40" s="7">
        <f t="shared" si="1"/>
        <v>1.6605921269279452E-2</v>
      </c>
      <c r="S40" s="12">
        <v>83009494.5</v>
      </c>
      <c r="T40" s="7">
        <f t="shared" si="2"/>
        <v>1.6605921269279452E-2</v>
      </c>
    </row>
    <row r="41" spans="1:20" ht="57.75" x14ac:dyDescent="0.25">
      <c r="A41" s="3" t="s">
        <v>17</v>
      </c>
      <c r="B41" s="4" t="s">
        <v>18</v>
      </c>
      <c r="C41" s="5" t="s">
        <v>69</v>
      </c>
      <c r="D41" s="3" t="s">
        <v>20</v>
      </c>
      <c r="E41" s="3" t="s">
        <v>21</v>
      </c>
      <c r="F41" s="3" t="s">
        <v>22</v>
      </c>
      <c r="G41" s="4" t="s">
        <v>70</v>
      </c>
      <c r="H41" s="12">
        <v>9128784301</v>
      </c>
      <c r="I41" s="12">
        <v>0</v>
      </c>
      <c r="J41" s="12">
        <v>0</v>
      </c>
      <c r="K41" s="12">
        <v>9128784301</v>
      </c>
      <c r="L41" s="12">
        <v>0</v>
      </c>
      <c r="M41" s="12">
        <v>5836482590</v>
      </c>
      <c r="N41" s="12">
        <v>3292301711</v>
      </c>
      <c r="O41" s="12">
        <v>4086214631</v>
      </c>
      <c r="P41" s="7">
        <f t="shared" si="0"/>
        <v>0.44761870762488948</v>
      </c>
      <c r="Q41" s="12">
        <v>628738278.25</v>
      </c>
      <c r="R41" s="7">
        <f t="shared" si="1"/>
        <v>6.8874261623327632E-2</v>
      </c>
      <c r="S41" s="12">
        <v>588869972.25</v>
      </c>
      <c r="T41" s="7">
        <f t="shared" si="2"/>
        <v>6.45069434037885E-2</v>
      </c>
    </row>
    <row r="42" spans="1:20" ht="69.3" x14ac:dyDescent="0.25">
      <c r="A42" s="3" t="s">
        <v>17</v>
      </c>
      <c r="B42" s="4" t="s">
        <v>18</v>
      </c>
      <c r="C42" s="5" t="s">
        <v>71</v>
      </c>
      <c r="D42" s="3" t="s">
        <v>20</v>
      </c>
      <c r="E42" s="3" t="s">
        <v>21</v>
      </c>
      <c r="F42" s="3" t="s">
        <v>22</v>
      </c>
      <c r="G42" s="4" t="s">
        <v>72</v>
      </c>
      <c r="H42" s="12">
        <v>7600985047</v>
      </c>
      <c r="I42" s="12">
        <v>0</v>
      </c>
      <c r="J42" s="12">
        <v>0</v>
      </c>
      <c r="K42" s="12">
        <v>7600985047</v>
      </c>
      <c r="L42" s="12">
        <v>0</v>
      </c>
      <c r="M42" s="12">
        <v>3820548832</v>
      </c>
      <c r="N42" s="12">
        <v>3780436215</v>
      </c>
      <c r="O42" s="12">
        <v>1925732904</v>
      </c>
      <c r="P42" s="7">
        <f t="shared" si="0"/>
        <v>0.25335307096282988</v>
      </c>
      <c r="Q42" s="12">
        <v>322354834.67000002</v>
      </c>
      <c r="R42" s="7">
        <f t="shared" si="1"/>
        <v>4.2409613053669783E-2</v>
      </c>
      <c r="S42" s="12">
        <v>322354834.67000002</v>
      </c>
      <c r="T42" s="7">
        <f t="shared" si="2"/>
        <v>4.2409613053669783E-2</v>
      </c>
    </row>
    <row r="43" spans="1:20" ht="80.849999999999994" x14ac:dyDescent="0.25">
      <c r="A43" s="3" t="s">
        <v>17</v>
      </c>
      <c r="B43" s="4" t="s">
        <v>18</v>
      </c>
      <c r="C43" s="5" t="s">
        <v>73</v>
      </c>
      <c r="D43" s="3" t="s">
        <v>20</v>
      </c>
      <c r="E43" s="3" t="s">
        <v>21</v>
      </c>
      <c r="F43" s="3" t="s">
        <v>22</v>
      </c>
      <c r="G43" s="4" t="s">
        <v>74</v>
      </c>
      <c r="H43" s="12">
        <v>48458119724</v>
      </c>
      <c r="I43" s="12">
        <v>0</v>
      </c>
      <c r="J43" s="12">
        <v>0</v>
      </c>
      <c r="K43" s="12">
        <v>48458119724</v>
      </c>
      <c r="L43" s="12">
        <v>0</v>
      </c>
      <c r="M43" s="12">
        <v>18737673483</v>
      </c>
      <c r="N43" s="12">
        <v>29720446241</v>
      </c>
      <c r="O43" s="12">
        <v>13941930039</v>
      </c>
      <c r="P43" s="7">
        <f t="shared" si="0"/>
        <v>0.28771091652767816</v>
      </c>
      <c r="Q43" s="12">
        <v>911328945.99000001</v>
      </c>
      <c r="R43" s="7">
        <f t="shared" si="1"/>
        <v>1.8806527186374575E-2</v>
      </c>
      <c r="S43" s="12">
        <v>775241065.99000001</v>
      </c>
      <c r="T43" s="7">
        <f t="shared" si="2"/>
        <v>1.599816646633204E-2</v>
      </c>
    </row>
    <row r="44" spans="1:20" ht="57.75" x14ac:dyDescent="0.25">
      <c r="A44" s="3" t="s">
        <v>17</v>
      </c>
      <c r="B44" s="4" t="s">
        <v>18</v>
      </c>
      <c r="C44" s="5" t="s">
        <v>75</v>
      </c>
      <c r="D44" s="3" t="s">
        <v>20</v>
      </c>
      <c r="E44" s="3" t="s">
        <v>21</v>
      </c>
      <c r="F44" s="3" t="s">
        <v>22</v>
      </c>
      <c r="G44" s="4" t="s">
        <v>76</v>
      </c>
      <c r="H44" s="12">
        <v>7715145299</v>
      </c>
      <c r="I44" s="12">
        <v>0</v>
      </c>
      <c r="J44" s="12">
        <v>0</v>
      </c>
      <c r="K44" s="12">
        <v>7715145299</v>
      </c>
      <c r="L44" s="12">
        <v>0</v>
      </c>
      <c r="M44" s="12">
        <v>6274852823</v>
      </c>
      <c r="N44" s="12">
        <v>1440292476</v>
      </c>
      <c r="O44" s="12">
        <v>4112578032</v>
      </c>
      <c r="P44" s="7">
        <f t="shared" si="0"/>
        <v>0.53305257031686137</v>
      </c>
      <c r="Q44" s="12">
        <v>757132167.29999995</v>
      </c>
      <c r="R44" s="7">
        <f t="shared" si="1"/>
        <v>9.8135827383333374E-2</v>
      </c>
      <c r="S44" s="12">
        <v>719109320.29999995</v>
      </c>
      <c r="T44" s="7">
        <f t="shared" si="2"/>
        <v>9.3207488962418816E-2</v>
      </c>
    </row>
    <row r="45" spans="1:20" ht="69.3" x14ac:dyDescent="0.25">
      <c r="A45" s="3" t="s">
        <v>17</v>
      </c>
      <c r="B45" s="4" t="s">
        <v>18</v>
      </c>
      <c r="C45" s="5" t="s">
        <v>77</v>
      </c>
      <c r="D45" s="3" t="s">
        <v>20</v>
      </c>
      <c r="E45" s="3" t="s">
        <v>21</v>
      </c>
      <c r="F45" s="3" t="s">
        <v>22</v>
      </c>
      <c r="G45" s="4" t="s">
        <v>78</v>
      </c>
      <c r="H45" s="12">
        <v>16149903959</v>
      </c>
      <c r="I45" s="12">
        <v>0</v>
      </c>
      <c r="J45" s="12">
        <v>0</v>
      </c>
      <c r="K45" s="12">
        <v>16149903959</v>
      </c>
      <c r="L45" s="12">
        <v>0</v>
      </c>
      <c r="M45" s="12">
        <v>2827414518.9499998</v>
      </c>
      <c r="N45" s="12">
        <v>13322489440.049999</v>
      </c>
      <c r="O45" s="12">
        <v>2243738783.9499998</v>
      </c>
      <c r="P45" s="7">
        <f t="shared" si="0"/>
        <v>0.13893202025511808</v>
      </c>
      <c r="Q45" s="12">
        <v>96066888.670000002</v>
      </c>
      <c r="R45" s="7">
        <f t="shared" si="1"/>
        <v>5.9484495334391112E-3</v>
      </c>
      <c r="S45" s="12">
        <v>96066888.670000002</v>
      </c>
      <c r="T45" s="7">
        <f t="shared" si="2"/>
        <v>5.9484495334391112E-3</v>
      </c>
    </row>
    <row r="46" spans="1:20" ht="57.75" x14ac:dyDescent="0.25">
      <c r="A46" s="3" t="s">
        <v>17</v>
      </c>
      <c r="B46" s="4" t="s">
        <v>18</v>
      </c>
      <c r="C46" s="5" t="s">
        <v>79</v>
      </c>
      <c r="D46" s="3" t="s">
        <v>20</v>
      </c>
      <c r="E46" s="3" t="s">
        <v>21</v>
      </c>
      <c r="F46" s="3" t="s">
        <v>22</v>
      </c>
      <c r="G46" s="4" t="s">
        <v>80</v>
      </c>
      <c r="H46" s="12">
        <v>7472841141</v>
      </c>
      <c r="I46" s="12">
        <v>0</v>
      </c>
      <c r="J46" s="12">
        <v>0</v>
      </c>
      <c r="K46" s="12">
        <v>7472841141</v>
      </c>
      <c r="L46" s="12">
        <v>0</v>
      </c>
      <c r="M46" s="12">
        <v>2332595988.5599999</v>
      </c>
      <c r="N46" s="12">
        <v>5140245152.4399996</v>
      </c>
      <c r="O46" s="12">
        <v>629297349.55999994</v>
      </c>
      <c r="P46" s="7">
        <f t="shared" si="0"/>
        <v>8.4211257497143671E-2</v>
      </c>
      <c r="Q46" s="12">
        <v>94791727.319999993</v>
      </c>
      <c r="R46" s="7">
        <f t="shared" si="1"/>
        <v>1.2684831047715162E-2</v>
      </c>
      <c r="S46" s="12">
        <v>90373717.319999993</v>
      </c>
      <c r="T46" s="7">
        <f t="shared" si="2"/>
        <v>1.2093622173253689E-2</v>
      </c>
    </row>
    <row r="47" spans="1:20" ht="69.3" x14ac:dyDescent="0.25">
      <c r="A47" s="3" t="s">
        <v>17</v>
      </c>
      <c r="B47" s="4" t="s">
        <v>18</v>
      </c>
      <c r="C47" s="5" t="s">
        <v>81</v>
      </c>
      <c r="D47" s="3" t="s">
        <v>20</v>
      </c>
      <c r="E47" s="3" t="s">
        <v>21</v>
      </c>
      <c r="F47" s="3" t="s">
        <v>22</v>
      </c>
      <c r="G47" s="4" t="s">
        <v>82</v>
      </c>
      <c r="H47" s="12">
        <v>59440786941</v>
      </c>
      <c r="I47" s="12">
        <v>0</v>
      </c>
      <c r="J47" s="12">
        <v>0</v>
      </c>
      <c r="K47" s="12">
        <v>59440786941</v>
      </c>
      <c r="L47" s="12">
        <v>0</v>
      </c>
      <c r="M47" s="12">
        <v>7593042723.8500004</v>
      </c>
      <c r="N47" s="12">
        <v>51847744217.150002</v>
      </c>
      <c r="O47" s="12">
        <v>5342766536.8500004</v>
      </c>
      <c r="P47" s="7">
        <f t="shared" si="0"/>
        <v>8.9883845955019859E-2</v>
      </c>
      <c r="Q47" s="12">
        <v>983220014.54999995</v>
      </c>
      <c r="R47" s="7">
        <f t="shared" si="1"/>
        <v>1.6541167524008873E-2</v>
      </c>
      <c r="S47" s="12">
        <v>928173423.54999995</v>
      </c>
      <c r="T47" s="7">
        <f t="shared" si="2"/>
        <v>1.5615093125723426E-2</v>
      </c>
    </row>
    <row r="48" spans="1:20" ht="69.3" x14ac:dyDescent="0.25">
      <c r="A48" s="3" t="s">
        <v>17</v>
      </c>
      <c r="B48" s="4" t="s">
        <v>18</v>
      </c>
      <c r="C48" s="5" t="s">
        <v>83</v>
      </c>
      <c r="D48" s="3" t="s">
        <v>20</v>
      </c>
      <c r="E48" s="3" t="s">
        <v>21</v>
      </c>
      <c r="F48" s="3" t="s">
        <v>22</v>
      </c>
      <c r="G48" s="4" t="s">
        <v>84</v>
      </c>
      <c r="H48" s="12">
        <v>8000000000</v>
      </c>
      <c r="I48" s="12">
        <v>0</v>
      </c>
      <c r="J48" s="12">
        <v>0</v>
      </c>
      <c r="K48" s="12">
        <v>8000000000</v>
      </c>
      <c r="L48" s="12">
        <v>0</v>
      </c>
      <c r="M48" s="12">
        <v>413797058</v>
      </c>
      <c r="N48" s="12">
        <v>7586202942</v>
      </c>
      <c r="O48" s="12">
        <v>279562526</v>
      </c>
      <c r="P48" s="7">
        <f t="shared" si="0"/>
        <v>3.4945315749999997E-2</v>
      </c>
      <c r="Q48" s="12">
        <v>60846098.5</v>
      </c>
      <c r="R48" s="7">
        <f t="shared" si="1"/>
        <v>7.6057623125000001E-3</v>
      </c>
      <c r="S48" s="12">
        <v>60846098.5</v>
      </c>
      <c r="T48" s="7">
        <f t="shared" si="2"/>
        <v>7.6057623125000001E-3</v>
      </c>
    </row>
    <row r="49" spans="1:20" ht="57.75" x14ac:dyDescent="0.25">
      <c r="A49" s="3" t="s">
        <v>17</v>
      </c>
      <c r="B49" s="4" t="s">
        <v>18</v>
      </c>
      <c r="C49" s="5" t="s">
        <v>85</v>
      </c>
      <c r="D49" s="3" t="s">
        <v>20</v>
      </c>
      <c r="E49" s="3" t="s">
        <v>21</v>
      </c>
      <c r="F49" s="3" t="s">
        <v>22</v>
      </c>
      <c r="G49" s="4" t="s">
        <v>86</v>
      </c>
      <c r="H49" s="12">
        <v>12263406348</v>
      </c>
      <c r="I49" s="12">
        <v>0</v>
      </c>
      <c r="J49" s="12">
        <v>0</v>
      </c>
      <c r="K49" s="12">
        <v>12263406348</v>
      </c>
      <c r="L49" s="12">
        <v>0</v>
      </c>
      <c r="M49" s="12">
        <v>10076623185</v>
      </c>
      <c r="N49" s="12">
        <v>2186783163</v>
      </c>
      <c r="O49" s="12">
        <v>8039952660</v>
      </c>
      <c r="P49" s="7">
        <f t="shared" si="0"/>
        <v>0.65560517460234125</v>
      </c>
      <c r="Q49" s="12">
        <v>592928662</v>
      </c>
      <c r="R49" s="7">
        <f t="shared" si="1"/>
        <v>4.8349426348145014E-2</v>
      </c>
      <c r="S49" s="12">
        <v>554377375</v>
      </c>
      <c r="T49" s="7">
        <f t="shared" si="2"/>
        <v>4.5205822857725959E-2</v>
      </c>
    </row>
    <row r="50" spans="1:20" ht="69.3" x14ac:dyDescent="0.25">
      <c r="A50" s="3" t="s">
        <v>17</v>
      </c>
      <c r="B50" s="4" t="s">
        <v>18</v>
      </c>
      <c r="C50" s="5" t="s">
        <v>87</v>
      </c>
      <c r="D50" s="3" t="s">
        <v>20</v>
      </c>
      <c r="E50" s="3" t="s">
        <v>21</v>
      </c>
      <c r="F50" s="3" t="s">
        <v>22</v>
      </c>
      <c r="G50" s="4" t="s">
        <v>88</v>
      </c>
      <c r="H50" s="12">
        <v>6922692474</v>
      </c>
      <c r="I50" s="12">
        <v>0</v>
      </c>
      <c r="J50" s="12">
        <v>0</v>
      </c>
      <c r="K50" s="12">
        <v>6922692474</v>
      </c>
      <c r="L50" s="12">
        <v>0</v>
      </c>
      <c r="M50" s="12">
        <v>1632832954.49</v>
      </c>
      <c r="N50" s="12">
        <v>5289859519.5100002</v>
      </c>
      <c r="O50" s="12">
        <v>430288504.49000001</v>
      </c>
      <c r="P50" s="7">
        <f t="shared" si="0"/>
        <v>6.2156235612958709E-2</v>
      </c>
      <c r="Q50" s="12">
        <v>96457956.659999996</v>
      </c>
      <c r="R50" s="7">
        <f t="shared" si="1"/>
        <v>1.3933589715601744E-2</v>
      </c>
      <c r="S50" s="12">
        <v>96457956.659999996</v>
      </c>
      <c r="T50" s="7">
        <f t="shared" si="2"/>
        <v>1.3933589715601744E-2</v>
      </c>
    </row>
    <row r="51" spans="1:20" ht="69.3" x14ac:dyDescent="0.25">
      <c r="A51" s="3" t="s">
        <v>17</v>
      </c>
      <c r="B51" s="4" t="s">
        <v>18</v>
      </c>
      <c r="C51" s="5" t="s">
        <v>89</v>
      </c>
      <c r="D51" s="3" t="s">
        <v>20</v>
      </c>
      <c r="E51" s="3" t="s">
        <v>21</v>
      </c>
      <c r="F51" s="3" t="s">
        <v>22</v>
      </c>
      <c r="G51" s="4" t="s">
        <v>90</v>
      </c>
      <c r="H51" s="12">
        <v>6951589970</v>
      </c>
      <c r="I51" s="12">
        <v>0</v>
      </c>
      <c r="J51" s="12">
        <v>0</v>
      </c>
      <c r="K51" s="12">
        <v>6951589970</v>
      </c>
      <c r="L51" s="12">
        <v>0</v>
      </c>
      <c r="M51" s="12">
        <v>3491060988</v>
      </c>
      <c r="N51" s="12">
        <v>3460528982</v>
      </c>
      <c r="O51" s="12">
        <v>2947908480</v>
      </c>
      <c r="P51" s="7">
        <f t="shared" si="0"/>
        <v>0.4240624796229171</v>
      </c>
      <c r="Q51" s="12">
        <v>75911153</v>
      </c>
      <c r="R51" s="7">
        <f t="shared" si="1"/>
        <v>1.0919969866979943E-2</v>
      </c>
      <c r="S51" s="12">
        <v>75911153</v>
      </c>
      <c r="T51" s="7">
        <f t="shared" si="2"/>
        <v>1.0919969866979943E-2</v>
      </c>
    </row>
    <row r="52" spans="1:20" ht="46.2" x14ac:dyDescent="0.25">
      <c r="A52" s="3" t="s">
        <v>17</v>
      </c>
      <c r="B52" s="4" t="s">
        <v>18</v>
      </c>
      <c r="C52" s="5" t="s">
        <v>91</v>
      </c>
      <c r="D52" s="3" t="s">
        <v>20</v>
      </c>
      <c r="E52" s="3" t="s">
        <v>21</v>
      </c>
      <c r="F52" s="3" t="s">
        <v>22</v>
      </c>
      <c r="G52" s="4" t="s">
        <v>92</v>
      </c>
      <c r="H52" s="12">
        <v>15976266612</v>
      </c>
      <c r="I52" s="12">
        <v>0</v>
      </c>
      <c r="J52" s="12">
        <v>0</v>
      </c>
      <c r="K52" s="12">
        <v>15976266612</v>
      </c>
      <c r="L52" s="12">
        <v>0</v>
      </c>
      <c r="M52" s="12">
        <v>9412032460</v>
      </c>
      <c r="N52" s="12">
        <v>6564234152</v>
      </c>
      <c r="O52" s="12">
        <v>6538287248.6000004</v>
      </c>
      <c r="P52" s="7">
        <f t="shared" si="0"/>
        <v>0.40925000861521676</v>
      </c>
      <c r="Q52" s="12">
        <v>1130196904.9100001</v>
      </c>
      <c r="R52" s="7">
        <f t="shared" si="1"/>
        <v>7.0742241122909985E-2</v>
      </c>
      <c r="S52" s="12">
        <v>1073637632.91</v>
      </c>
      <c r="T52" s="7">
        <f t="shared" si="2"/>
        <v>6.7202035305518465E-2</v>
      </c>
    </row>
    <row r="53" spans="1:20" ht="46.2" x14ac:dyDescent="0.25">
      <c r="A53" s="3" t="s">
        <v>17</v>
      </c>
      <c r="B53" s="4" t="s">
        <v>18</v>
      </c>
      <c r="C53" s="5" t="s">
        <v>93</v>
      </c>
      <c r="D53" s="3" t="s">
        <v>20</v>
      </c>
      <c r="E53" s="3" t="s">
        <v>21</v>
      </c>
      <c r="F53" s="3" t="s">
        <v>22</v>
      </c>
      <c r="G53" s="4" t="s">
        <v>94</v>
      </c>
      <c r="H53" s="12">
        <v>32164289200</v>
      </c>
      <c r="I53" s="12">
        <v>0</v>
      </c>
      <c r="J53" s="12">
        <v>0</v>
      </c>
      <c r="K53" s="12">
        <v>32164289200</v>
      </c>
      <c r="L53" s="12">
        <v>0</v>
      </c>
      <c r="M53" s="12">
        <v>16331857291</v>
      </c>
      <c r="N53" s="12">
        <v>15832431909</v>
      </c>
      <c r="O53" s="12">
        <v>11224176056</v>
      </c>
      <c r="P53" s="7">
        <f t="shared" si="0"/>
        <v>0.34896390796038484</v>
      </c>
      <c r="Q53" s="12">
        <v>1994223756.6500001</v>
      </c>
      <c r="R53" s="7">
        <f t="shared" si="1"/>
        <v>6.2001176032517459E-2</v>
      </c>
      <c r="S53" s="12">
        <v>1936511047.6500001</v>
      </c>
      <c r="T53" s="7">
        <f t="shared" si="2"/>
        <v>6.0206865931612133E-2</v>
      </c>
    </row>
    <row r="54" spans="1:20" ht="69.3" x14ac:dyDescent="0.25">
      <c r="A54" s="3" t="s">
        <v>17</v>
      </c>
      <c r="B54" s="4" t="s">
        <v>18</v>
      </c>
      <c r="C54" s="5" t="s">
        <v>95</v>
      </c>
      <c r="D54" s="3" t="s">
        <v>20</v>
      </c>
      <c r="E54" s="3" t="s">
        <v>21</v>
      </c>
      <c r="F54" s="3" t="s">
        <v>22</v>
      </c>
      <c r="G54" s="4" t="s">
        <v>96</v>
      </c>
      <c r="H54" s="12">
        <v>24255917092</v>
      </c>
      <c r="I54" s="12">
        <v>0</v>
      </c>
      <c r="J54" s="12">
        <v>0</v>
      </c>
      <c r="K54" s="12">
        <v>24255917092</v>
      </c>
      <c r="L54" s="12">
        <v>0</v>
      </c>
      <c r="M54" s="12">
        <v>7047349331</v>
      </c>
      <c r="N54" s="12">
        <v>17208567761</v>
      </c>
      <c r="O54" s="12">
        <v>4899563036</v>
      </c>
      <c r="P54" s="7">
        <f t="shared" si="0"/>
        <v>0.2019945490997723</v>
      </c>
      <c r="Q54" s="12">
        <v>1019720331</v>
      </c>
      <c r="R54" s="7">
        <f t="shared" si="1"/>
        <v>4.204006499248468E-2</v>
      </c>
      <c r="S54" s="12">
        <v>963582825</v>
      </c>
      <c r="T54" s="7">
        <f t="shared" si="2"/>
        <v>3.9725681009925837E-2</v>
      </c>
    </row>
    <row r="55" spans="1:20" ht="57.75" x14ac:dyDescent="0.25">
      <c r="A55" s="3" t="s">
        <v>17</v>
      </c>
      <c r="B55" s="4" t="s">
        <v>18</v>
      </c>
      <c r="C55" s="5" t="s">
        <v>97</v>
      </c>
      <c r="D55" s="3" t="s">
        <v>20</v>
      </c>
      <c r="E55" s="3" t="s">
        <v>21</v>
      </c>
      <c r="F55" s="3" t="s">
        <v>22</v>
      </c>
      <c r="G55" s="4" t="s">
        <v>98</v>
      </c>
      <c r="H55" s="12">
        <v>8694405894</v>
      </c>
      <c r="I55" s="12">
        <v>0</v>
      </c>
      <c r="J55" s="12">
        <v>0</v>
      </c>
      <c r="K55" s="12">
        <v>8694405894</v>
      </c>
      <c r="L55" s="12">
        <v>0</v>
      </c>
      <c r="M55" s="12">
        <v>6469414268</v>
      </c>
      <c r="N55" s="12">
        <v>2224991626</v>
      </c>
      <c r="O55" s="12">
        <v>4857218559</v>
      </c>
      <c r="P55" s="7">
        <f t="shared" si="0"/>
        <v>0.55866020268871519</v>
      </c>
      <c r="Q55" s="12">
        <v>1174371864.25</v>
      </c>
      <c r="R55" s="7">
        <f t="shared" si="1"/>
        <v>0.13507212322125803</v>
      </c>
      <c r="S55" s="12">
        <v>1120063388.25</v>
      </c>
      <c r="T55" s="7">
        <f t="shared" si="2"/>
        <v>0.12882575323783244</v>
      </c>
    </row>
    <row r="56" spans="1:20" ht="46.2" x14ac:dyDescent="0.25">
      <c r="A56" s="3" t="s">
        <v>17</v>
      </c>
      <c r="B56" s="4" t="s">
        <v>18</v>
      </c>
      <c r="C56" s="5" t="s">
        <v>99</v>
      </c>
      <c r="D56" s="3" t="s">
        <v>20</v>
      </c>
      <c r="E56" s="3" t="s">
        <v>21</v>
      </c>
      <c r="F56" s="3" t="s">
        <v>22</v>
      </c>
      <c r="G56" s="4" t="s">
        <v>100</v>
      </c>
      <c r="H56" s="12">
        <v>62108162381</v>
      </c>
      <c r="I56" s="12">
        <v>0</v>
      </c>
      <c r="J56" s="12">
        <v>0</v>
      </c>
      <c r="K56" s="12">
        <v>62108162381</v>
      </c>
      <c r="L56" s="12">
        <v>0</v>
      </c>
      <c r="M56" s="12">
        <v>32327140115</v>
      </c>
      <c r="N56" s="12">
        <v>29781022266</v>
      </c>
      <c r="O56" s="12">
        <v>21754092929.599998</v>
      </c>
      <c r="P56" s="7">
        <f t="shared" si="0"/>
        <v>0.35026141646488262</v>
      </c>
      <c r="Q56" s="12">
        <v>3853945608.3499999</v>
      </c>
      <c r="R56" s="7">
        <f t="shared" si="1"/>
        <v>6.2052159661529299E-2</v>
      </c>
      <c r="S56" s="12">
        <v>3653673182.3499999</v>
      </c>
      <c r="T56" s="7">
        <f t="shared" si="2"/>
        <v>5.8827584689057293E-2</v>
      </c>
    </row>
    <row r="57" spans="1:20" ht="57.75" x14ac:dyDescent="0.25">
      <c r="A57" s="3" t="s">
        <v>17</v>
      </c>
      <c r="B57" s="4" t="s">
        <v>18</v>
      </c>
      <c r="C57" s="5" t="s">
        <v>101</v>
      </c>
      <c r="D57" s="3" t="s">
        <v>20</v>
      </c>
      <c r="E57" s="3" t="s">
        <v>21</v>
      </c>
      <c r="F57" s="3" t="s">
        <v>22</v>
      </c>
      <c r="G57" s="4" t="s">
        <v>102</v>
      </c>
      <c r="H57" s="12">
        <v>17308774440</v>
      </c>
      <c r="I57" s="12">
        <v>0</v>
      </c>
      <c r="J57" s="12">
        <v>0</v>
      </c>
      <c r="K57" s="12">
        <v>17308774440</v>
      </c>
      <c r="L57" s="12">
        <v>0</v>
      </c>
      <c r="M57" s="12">
        <v>14018500670</v>
      </c>
      <c r="N57" s="12">
        <v>3290273770</v>
      </c>
      <c r="O57" s="12">
        <v>7068280164.6000004</v>
      </c>
      <c r="P57" s="7">
        <f t="shared" si="0"/>
        <v>0.40836398839801397</v>
      </c>
      <c r="Q57" s="12">
        <v>964544718</v>
      </c>
      <c r="R57" s="7">
        <f t="shared" si="1"/>
        <v>5.5725766220106804E-2</v>
      </c>
      <c r="S57" s="12">
        <v>881947690</v>
      </c>
      <c r="T57" s="7">
        <f t="shared" si="2"/>
        <v>5.0953791850325829E-2</v>
      </c>
    </row>
    <row r="58" spans="1:20" ht="46.2" x14ac:dyDescent="0.25">
      <c r="A58" s="3" t="s">
        <v>17</v>
      </c>
      <c r="B58" s="4" t="s">
        <v>18</v>
      </c>
      <c r="C58" s="5" t="s">
        <v>103</v>
      </c>
      <c r="D58" s="3" t="s">
        <v>104</v>
      </c>
      <c r="E58" s="3" t="s">
        <v>105</v>
      </c>
      <c r="F58" s="3" t="s">
        <v>22</v>
      </c>
      <c r="G58" s="4" t="s">
        <v>106</v>
      </c>
      <c r="H58" s="12">
        <v>21000000000</v>
      </c>
      <c r="I58" s="12">
        <v>0</v>
      </c>
      <c r="J58" s="12">
        <v>0</v>
      </c>
      <c r="K58" s="12">
        <v>21000000000</v>
      </c>
      <c r="L58" s="12">
        <v>0</v>
      </c>
      <c r="M58" s="12">
        <v>0</v>
      </c>
      <c r="N58" s="12">
        <v>21000000000</v>
      </c>
      <c r="O58" s="12">
        <v>0</v>
      </c>
      <c r="P58" s="7">
        <f t="shared" si="0"/>
        <v>0</v>
      </c>
      <c r="Q58" s="12">
        <v>0</v>
      </c>
      <c r="R58" s="7">
        <f t="shared" si="1"/>
        <v>0</v>
      </c>
      <c r="S58" s="12">
        <v>0</v>
      </c>
      <c r="T58" s="7">
        <f t="shared" si="2"/>
        <v>0</v>
      </c>
    </row>
    <row r="59" spans="1:20" ht="46.2" x14ac:dyDescent="0.25">
      <c r="A59" s="3" t="s">
        <v>17</v>
      </c>
      <c r="B59" s="4" t="s">
        <v>18</v>
      </c>
      <c r="C59" s="5" t="s">
        <v>103</v>
      </c>
      <c r="D59" s="3" t="s">
        <v>20</v>
      </c>
      <c r="E59" s="3" t="s">
        <v>21</v>
      </c>
      <c r="F59" s="3" t="s">
        <v>22</v>
      </c>
      <c r="G59" s="4" t="s">
        <v>106</v>
      </c>
      <c r="H59" s="12">
        <v>26383209623</v>
      </c>
      <c r="I59" s="12">
        <v>0</v>
      </c>
      <c r="J59" s="12">
        <v>0</v>
      </c>
      <c r="K59" s="12">
        <v>26383209623</v>
      </c>
      <c r="L59" s="12">
        <v>0</v>
      </c>
      <c r="M59" s="12">
        <v>7866558608</v>
      </c>
      <c r="N59" s="12">
        <v>18516651015</v>
      </c>
      <c r="O59" s="12">
        <v>5395705145.6000004</v>
      </c>
      <c r="P59" s="7">
        <f t="shared" si="0"/>
        <v>0.2045128406551493</v>
      </c>
      <c r="Q59" s="12">
        <v>347128227.16000003</v>
      </c>
      <c r="R59" s="7">
        <f t="shared" si="1"/>
        <v>1.3157164428447145E-2</v>
      </c>
      <c r="S59" s="12">
        <v>347128227.16000003</v>
      </c>
      <c r="T59" s="7">
        <f t="shared" si="2"/>
        <v>1.3157164428447145E-2</v>
      </c>
    </row>
    <row r="60" spans="1:20" ht="46.2" x14ac:dyDescent="0.25">
      <c r="A60" s="3" t="s">
        <v>17</v>
      </c>
      <c r="B60" s="4" t="s">
        <v>18</v>
      </c>
      <c r="C60" s="5" t="s">
        <v>107</v>
      </c>
      <c r="D60" s="3" t="s">
        <v>20</v>
      </c>
      <c r="E60" s="3" t="s">
        <v>21</v>
      </c>
      <c r="F60" s="3" t="s">
        <v>22</v>
      </c>
      <c r="G60" s="4" t="s">
        <v>108</v>
      </c>
      <c r="H60" s="12">
        <v>37250798453</v>
      </c>
      <c r="I60" s="12">
        <v>0</v>
      </c>
      <c r="J60" s="12">
        <v>0</v>
      </c>
      <c r="K60" s="12">
        <v>37250798453</v>
      </c>
      <c r="L60" s="12">
        <v>0</v>
      </c>
      <c r="M60" s="12">
        <v>7282274979</v>
      </c>
      <c r="N60" s="12">
        <v>29968523474</v>
      </c>
      <c r="O60" s="12">
        <v>3451232538.5999999</v>
      </c>
      <c r="P60" s="7">
        <f t="shared" si="0"/>
        <v>9.2648552029145945E-2</v>
      </c>
      <c r="Q60" s="12">
        <v>386653692.54000002</v>
      </c>
      <c r="R60" s="7">
        <f t="shared" si="1"/>
        <v>1.0379742410833098E-2</v>
      </c>
      <c r="S60" s="12">
        <v>382235682.54000002</v>
      </c>
      <c r="T60" s="7">
        <f t="shared" si="2"/>
        <v>1.0261140657757272E-2</v>
      </c>
    </row>
    <row r="61" spans="1:20" ht="34.65" x14ac:dyDescent="0.25">
      <c r="A61" s="3" t="s">
        <v>17</v>
      </c>
      <c r="B61" s="4" t="s">
        <v>18</v>
      </c>
      <c r="C61" s="5" t="s">
        <v>109</v>
      </c>
      <c r="D61" s="3" t="s">
        <v>20</v>
      </c>
      <c r="E61" s="3" t="s">
        <v>21</v>
      </c>
      <c r="F61" s="3" t="s">
        <v>22</v>
      </c>
      <c r="G61" s="4" t="s">
        <v>110</v>
      </c>
      <c r="H61" s="12">
        <v>147073989706</v>
      </c>
      <c r="I61" s="12">
        <v>0</v>
      </c>
      <c r="J61" s="12">
        <v>0</v>
      </c>
      <c r="K61" s="12">
        <v>147073989706</v>
      </c>
      <c r="L61" s="12">
        <v>0</v>
      </c>
      <c r="M61" s="12">
        <v>70874429416.970001</v>
      </c>
      <c r="N61" s="12">
        <v>76199560289.029999</v>
      </c>
      <c r="O61" s="12">
        <v>41324725263.5</v>
      </c>
      <c r="P61" s="7">
        <f t="shared" si="0"/>
        <v>0.28097915441138077</v>
      </c>
      <c r="Q61" s="12">
        <v>6684971327</v>
      </c>
      <c r="R61" s="7">
        <f t="shared" si="1"/>
        <v>4.5453117443561682E-2</v>
      </c>
      <c r="S61" s="12">
        <v>6684971327</v>
      </c>
      <c r="T61" s="7">
        <f t="shared" si="2"/>
        <v>4.5453117443561682E-2</v>
      </c>
    </row>
    <row r="62" spans="1:20" ht="80.849999999999994" x14ac:dyDescent="0.25">
      <c r="A62" s="3" t="s">
        <v>17</v>
      </c>
      <c r="B62" s="4" t="s">
        <v>18</v>
      </c>
      <c r="C62" s="5" t="s">
        <v>111</v>
      </c>
      <c r="D62" s="3" t="s">
        <v>20</v>
      </c>
      <c r="E62" s="3" t="s">
        <v>21</v>
      </c>
      <c r="F62" s="3" t="s">
        <v>22</v>
      </c>
      <c r="G62" s="4" t="s">
        <v>112</v>
      </c>
      <c r="H62" s="12">
        <v>25506838934</v>
      </c>
      <c r="I62" s="12">
        <v>0</v>
      </c>
      <c r="J62" s="12">
        <v>0</v>
      </c>
      <c r="K62" s="12">
        <v>25506838934</v>
      </c>
      <c r="L62" s="12">
        <v>0</v>
      </c>
      <c r="M62" s="12">
        <v>13666406760</v>
      </c>
      <c r="N62" s="12">
        <v>11840432174</v>
      </c>
      <c r="O62" s="12">
        <v>6450681654</v>
      </c>
      <c r="P62" s="7">
        <f t="shared" si="0"/>
        <v>0.25290008184437929</v>
      </c>
      <c r="Q62" s="12">
        <v>2250324766</v>
      </c>
      <c r="R62" s="7">
        <f t="shared" si="1"/>
        <v>8.822436883781673E-2</v>
      </c>
      <c r="S62" s="12">
        <v>2175248412</v>
      </c>
      <c r="T62" s="7">
        <f t="shared" si="2"/>
        <v>8.5280987488435753E-2</v>
      </c>
    </row>
    <row r="63" spans="1:20" ht="34.65" x14ac:dyDescent="0.25">
      <c r="A63" s="3" t="s">
        <v>17</v>
      </c>
      <c r="B63" s="4" t="s">
        <v>18</v>
      </c>
      <c r="C63" s="5" t="s">
        <v>113</v>
      </c>
      <c r="D63" s="3" t="s">
        <v>104</v>
      </c>
      <c r="E63" s="3" t="s">
        <v>105</v>
      </c>
      <c r="F63" s="3" t="s">
        <v>22</v>
      </c>
      <c r="G63" s="4" t="s">
        <v>114</v>
      </c>
      <c r="H63" s="12">
        <v>106886000000</v>
      </c>
      <c r="I63" s="12">
        <v>0</v>
      </c>
      <c r="J63" s="12">
        <v>0</v>
      </c>
      <c r="K63" s="12">
        <v>106886000000</v>
      </c>
      <c r="L63" s="12">
        <v>0</v>
      </c>
      <c r="M63" s="12">
        <v>106397735263</v>
      </c>
      <c r="N63" s="12">
        <v>488264737</v>
      </c>
      <c r="O63" s="12">
        <v>106397735263</v>
      </c>
      <c r="P63" s="7">
        <f t="shared" si="0"/>
        <v>0.99543191122317232</v>
      </c>
      <c r="Q63" s="12">
        <v>0</v>
      </c>
      <c r="R63" s="7">
        <f t="shared" si="1"/>
        <v>0</v>
      </c>
      <c r="S63" s="12">
        <v>0</v>
      </c>
      <c r="T63" s="7">
        <f t="shared" si="2"/>
        <v>0</v>
      </c>
    </row>
    <row r="64" spans="1:20" ht="69.3" x14ac:dyDescent="0.25">
      <c r="A64" s="3" t="s">
        <v>17</v>
      </c>
      <c r="B64" s="4" t="s">
        <v>18</v>
      </c>
      <c r="C64" s="5" t="s">
        <v>115</v>
      </c>
      <c r="D64" s="3" t="s">
        <v>104</v>
      </c>
      <c r="E64" s="3" t="s">
        <v>105</v>
      </c>
      <c r="F64" s="3" t="s">
        <v>22</v>
      </c>
      <c r="G64" s="4" t="s">
        <v>116</v>
      </c>
      <c r="H64" s="12">
        <v>55000000000</v>
      </c>
      <c r="I64" s="12">
        <v>0</v>
      </c>
      <c r="J64" s="12">
        <v>0</v>
      </c>
      <c r="K64" s="12">
        <v>55000000000</v>
      </c>
      <c r="L64" s="12">
        <v>0</v>
      </c>
      <c r="M64" s="12">
        <v>27197475045</v>
      </c>
      <c r="N64" s="12">
        <v>27802524955</v>
      </c>
      <c r="O64" s="12">
        <v>1943707060</v>
      </c>
      <c r="P64" s="7">
        <f t="shared" si="0"/>
        <v>3.5340128363636363E-2</v>
      </c>
      <c r="Q64" s="12">
        <v>0</v>
      </c>
      <c r="R64" s="7">
        <f t="shared" si="1"/>
        <v>0</v>
      </c>
      <c r="S64" s="12">
        <v>0</v>
      </c>
      <c r="T64" s="7">
        <f t="shared" si="2"/>
        <v>0</v>
      </c>
    </row>
    <row r="65" spans="1:20" ht="69.3" x14ac:dyDescent="0.25">
      <c r="A65" s="3" t="s">
        <v>17</v>
      </c>
      <c r="B65" s="4" t="s">
        <v>18</v>
      </c>
      <c r="C65" s="5" t="s">
        <v>115</v>
      </c>
      <c r="D65" s="3" t="s">
        <v>20</v>
      </c>
      <c r="E65" s="3" t="s">
        <v>21</v>
      </c>
      <c r="F65" s="3" t="s">
        <v>22</v>
      </c>
      <c r="G65" s="4" t="s">
        <v>116</v>
      </c>
      <c r="H65" s="12">
        <v>5500000000</v>
      </c>
      <c r="I65" s="12">
        <v>0</v>
      </c>
      <c r="J65" s="12">
        <v>0</v>
      </c>
      <c r="K65" s="12">
        <v>5500000000</v>
      </c>
      <c r="L65" s="12">
        <v>0</v>
      </c>
      <c r="M65" s="12">
        <v>3575249811</v>
      </c>
      <c r="N65" s="12">
        <v>1924750189</v>
      </c>
      <c r="O65" s="12">
        <v>929755584</v>
      </c>
      <c r="P65" s="7">
        <f t="shared" si="0"/>
        <v>0.1690464698181818</v>
      </c>
      <c r="Q65" s="12">
        <v>77404047.700000003</v>
      </c>
      <c r="R65" s="7">
        <f t="shared" si="1"/>
        <v>1.4073463218181819E-2</v>
      </c>
      <c r="S65" s="12">
        <v>77404047.700000003</v>
      </c>
      <c r="T65" s="7">
        <f t="shared" si="2"/>
        <v>1.4073463218181819E-2</v>
      </c>
    </row>
    <row r="66" spans="1:20" ht="34.65" x14ac:dyDescent="0.25">
      <c r="A66" s="3" t="s">
        <v>17</v>
      </c>
      <c r="B66" s="4" t="s">
        <v>18</v>
      </c>
      <c r="C66" s="5" t="s">
        <v>117</v>
      </c>
      <c r="D66" s="3" t="s">
        <v>20</v>
      </c>
      <c r="E66" s="3" t="s">
        <v>21</v>
      </c>
      <c r="F66" s="3" t="s">
        <v>22</v>
      </c>
      <c r="G66" s="4" t="s">
        <v>118</v>
      </c>
      <c r="H66" s="12">
        <v>16788091608</v>
      </c>
      <c r="I66" s="12">
        <v>0</v>
      </c>
      <c r="J66" s="12">
        <v>0</v>
      </c>
      <c r="K66" s="12">
        <v>16788091608</v>
      </c>
      <c r="L66" s="12">
        <v>0</v>
      </c>
      <c r="M66" s="12">
        <v>14570369209</v>
      </c>
      <c r="N66" s="12">
        <v>2217722399</v>
      </c>
      <c r="O66" s="12">
        <v>14570369209</v>
      </c>
      <c r="P66" s="7">
        <f t="shared" si="0"/>
        <v>0.86789907687046497</v>
      </c>
      <c r="Q66" s="12">
        <v>177263847</v>
      </c>
      <c r="R66" s="7">
        <f t="shared" si="1"/>
        <v>1.0558903962349644E-2</v>
      </c>
      <c r="S66" s="12">
        <v>173059147</v>
      </c>
      <c r="T66" s="7">
        <f t="shared" si="2"/>
        <v>1.0308446668085397E-2</v>
      </c>
    </row>
    <row r="67" spans="1:20" ht="57.75" x14ac:dyDescent="0.25">
      <c r="A67" s="3" t="s">
        <v>17</v>
      </c>
      <c r="B67" s="4" t="s">
        <v>18</v>
      </c>
      <c r="C67" s="5" t="s">
        <v>119</v>
      </c>
      <c r="D67" s="3" t="s">
        <v>20</v>
      </c>
      <c r="E67" s="3" t="s">
        <v>21</v>
      </c>
      <c r="F67" s="3" t="s">
        <v>22</v>
      </c>
      <c r="G67" s="4" t="s">
        <v>120</v>
      </c>
      <c r="H67" s="12">
        <v>25872898116</v>
      </c>
      <c r="I67" s="12">
        <v>0</v>
      </c>
      <c r="J67" s="12">
        <v>0</v>
      </c>
      <c r="K67" s="12">
        <v>25872898116</v>
      </c>
      <c r="L67" s="12">
        <v>0</v>
      </c>
      <c r="M67" s="12">
        <v>6067766080</v>
      </c>
      <c r="N67" s="12">
        <v>19805132036</v>
      </c>
      <c r="O67" s="12">
        <v>3719098256</v>
      </c>
      <c r="P67" s="7">
        <f t="shared" si="0"/>
        <v>0.14374494265488105</v>
      </c>
      <c r="Q67" s="12">
        <v>585238173</v>
      </c>
      <c r="R67" s="7">
        <f t="shared" si="1"/>
        <v>2.2619737857587904E-2</v>
      </c>
      <c r="S67" s="12">
        <v>585238173</v>
      </c>
      <c r="T67" s="7">
        <f t="shared" si="2"/>
        <v>2.2619737857587904E-2</v>
      </c>
    </row>
    <row r="68" spans="1:20" ht="103.95" x14ac:dyDescent="0.25">
      <c r="A68" s="3" t="s">
        <v>17</v>
      </c>
      <c r="B68" s="4" t="s">
        <v>18</v>
      </c>
      <c r="C68" s="5" t="s">
        <v>121</v>
      </c>
      <c r="D68" s="3" t="s">
        <v>20</v>
      </c>
      <c r="E68" s="3" t="s">
        <v>21</v>
      </c>
      <c r="F68" s="3" t="s">
        <v>22</v>
      </c>
      <c r="G68" s="4" t="s">
        <v>122</v>
      </c>
      <c r="H68" s="12">
        <v>39057255973</v>
      </c>
      <c r="I68" s="12">
        <v>0</v>
      </c>
      <c r="J68" s="12">
        <v>0</v>
      </c>
      <c r="K68" s="12">
        <v>39057255973</v>
      </c>
      <c r="L68" s="12">
        <v>0</v>
      </c>
      <c r="M68" s="12">
        <v>31041550766</v>
      </c>
      <c r="N68" s="12">
        <v>8015705207</v>
      </c>
      <c r="O68" s="12">
        <v>29000314373.200001</v>
      </c>
      <c r="P68" s="7">
        <f t="shared" si="0"/>
        <v>0.7425077274565246</v>
      </c>
      <c r="Q68" s="12">
        <v>18081972909.040001</v>
      </c>
      <c r="R68" s="7">
        <f t="shared" si="1"/>
        <v>0.46296065759304594</v>
      </c>
      <c r="S68" s="12">
        <v>18081972909.040001</v>
      </c>
      <c r="T68" s="7">
        <f t="shared" si="2"/>
        <v>0.46296065759304594</v>
      </c>
    </row>
    <row r="69" spans="1:20" ht="92.4" x14ac:dyDescent="0.25">
      <c r="A69" s="3" t="s">
        <v>17</v>
      </c>
      <c r="B69" s="4" t="s">
        <v>18</v>
      </c>
      <c r="C69" s="5" t="s">
        <v>123</v>
      </c>
      <c r="D69" s="3" t="s">
        <v>20</v>
      </c>
      <c r="E69" s="3" t="s">
        <v>21</v>
      </c>
      <c r="F69" s="3" t="s">
        <v>22</v>
      </c>
      <c r="G69" s="4" t="s">
        <v>124</v>
      </c>
      <c r="H69" s="12">
        <v>3628181000</v>
      </c>
      <c r="I69" s="12">
        <v>0</v>
      </c>
      <c r="J69" s="12">
        <v>0</v>
      </c>
      <c r="K69" s="12">
        <v>3628181000</v>
      </c>
      <c r="L69" s="12">
        <v>0</v>
      </c>
      <c r="M69" s="12">
        <v>85119542</v>
      </c>
      <c r="N69" s="12">
        <v>3543061458</v>
      </c>
      <c r="O69" s="12">
        <v>85119542</v>
      </c>
      <c r="P69" s="7">
        <f t="shared" si="0"/>
        <v>2.346066582676002E-2</v>
      </c>
      <c r="Q69" s="12">
        <v>0</v>
      </c>
      <c r="R69" s="7">
        <f t="shared" si="1"/>
        <v>0</v>
      </c>
      <c r="S69" s="12">
        <v>0</v>
      </c>
      <c r="T69" s="7">
        <f t="shared" si="2"/>
        <v>0</v>
      </c>
    </row>
    <row r="70" spans="1:20" ht="46.2" x14ac:dyDescent="0.25">
      <c r="A70" s="3" t="s">
        <v>17</v>
      </c>
      <c r="B70" s="4" t="s">
        <v>18</v>
      </c>
      <c r="C70" s="5" t="s">
        <v>125</v>
      </c>
      <c r="D70" s="3" t="s">
        <v>20</v>
      </c>
      <c r="E70" s="3" t="s">
        <v>21</v>
      </c>
      <c r="F70" s="3" t="s">
        <v>22</v>
      </c>
      <c r="G70" s="4" t="s">
        <v>126</v>
      </c>
      <c r="H70" s="12">
        <v>20325035748</v>
      </c>
      <c r="I70" s="12">
        <v>0</v>
      </c>
      <c r="J70" s="12">
        <v>0</v>
      </c>
      <c r="K70" s="12">
        <v>20325035748</v>
      </c>
      <c r="L70" s="12">
        <v>0</v>
      </c>
      <c r="M70" s="12">
        <v>6724347678</v>
      </c>
      <c r="N70" s="12">
        <v>13600688070</v>
      </c>
      <c r="O70" s="12">
        <v>2561582164</v>
      </c>
      <c r="P70" s="7">
        <f t="shared" si="0"/>
        <v>0.12603088111429578</v>
      </c>
      <c r="Q70" s="12">
        <v>185741057</v>
      </c>
      <c r="R70" s="7">
        <f t="shared" si="1"/>
        <v>9.1385353168826327E-3</v>
      </c>
      <c r="S70" s="12">
        <v>185741057</v>
      </c>
      <c r="T70" s="7">
        <f t="shared" si="2"/>
        <v>9.1385353168826327E-3</v>
      </c>
    </row>
    <row r="71" spans="1:20" ht="25.85" customHeight="1" x14ac:dyDescent="0.25">
      <c r="A71" s="8"/>
      <c r="B71" s="9"/>
      <c r="C71" s="10"/>
      <c r="D71" s="8"/>
      <c r="E71" s="8"/>
      <c r="F71" s="8"/>
      <c r="G71" s="11" t="s">
        <v>133</v>
      </c>
      <c r="H71" s="13">
        <f>SUM(H34:H70)</f>
        <v>1192063197000</v>
      </c>
      <c r="I71" s="13">
        <f t="shared" ref="I71:S71" si="5">SUM(I34:I70)</f>
        <v>0</v>
      </c>
      <c r="J71" s="13">
        <f t="shared" si="5"/>
        <v>0</v>
      </c>
      <c r="K71" s="13">
        <f t="shared" si="5"/>
        <v>1192063197000</v>
      </c>
      <c r="L71" s="13">
        <f t="shared" si="5"/>
        <v>0</v>
      </c>
      <c r="M71" s="13">
        <f t="shared" si="5"/>
        <v>562516805409.81995</v>
      </c>
      <c r="N71" s="13">
        <f t="shared" si="5"/>
        <v>629546391590.18005</v>
      </c>
      <c r="O71" s="13">
        <f t="shared" si="5"/>
        <v>427600043533.55005</v>
      </c>
      <c r="P71" s="14">
        <f>+O71/K71</f>
        <v>0.35870585100661406</v>
      </c>
      <c r="Q71" s="13">
        <f t="shared" si="5"/>
        <v>64024223612.400002</v>
      </c>
      <c r="R71" s="14">
        <f>+Q71/K71</f>
        <v>5.3708749480334807E-2</v>
      </c>
      <c r="S71" s="13">
        <f t="shared" si="5"/>
        <v>63118781140.400002</v>
      </c>
      <c r="T71" s="14">
        <f>+S71/K71</f>
        <v>5.2949190361087882E-2</v>
      </c>
    </row>
    <row r="72" spans="1:20" ht="21.75" customHeight="1" x14ac:dyDescent="0.25">
      <c r="A72" s="8"/>
      <c r="B72" s="9"/>
      <c r="C72" s="10"/>
      <c r="D72" s="8"/>
      <c r="E72" s="8"/>
      <c r="F72" s="8"/>
      <c r="G72" s="11" t="s">
        <v>134</v>
      </c>
      <c r="H72" s="13">
        <f>+H31+H33+H71</f>
        <v>2063485400000</v>
      </c>
      <c r="I72" s="13">
        <f t="shared" ref="I72:S72" si="6">+I31+I33+I71</f>
        <v>0</v>
      </c>
      <c r="J72" s="13">
        <f t="shared" si="6"/>
        <v>0</v>
      </c>
      <c r="K72" s="13">
        <f t="shared" si="6"/>
        <v>2063485400000</v>
      </c>
      <c r="L72" s="13">
        <f t="shared" si="6"/>
        <v>128485703843</v>
      </c>
      <c r="M72" s="13">
        <f t="shared" si="6"/>
        <v>1248086147835.4099</v>
      </c>
      <c r="N72" s="13">
        <f t="shared" si="6"/>
        <v>686913548321.59009</v>
      </c>
      <c r="O72" s="13">
        <f t="shared" si="6"/>
        <v>831885996033.25</v>
      </c>
      <c r="P72" s="14">
        <f>+O72/K72</f>
        <v>0.4031460537754471</v>
      </c>
      <c r="Q72" s="13">
        <f t="shared" si="6"/>
        <v>443278162164.07001</v>
      </c>
      <c r="R72" s="14">
        <f>+Q72/K72</f>
        <v>0.21482011075245311</v>
      </c>
      <c r="S72" s="13">
        <f t="shared" si="6"/>
        <v>441416276529.83997</v>
      </c>
      <c r="T72" s="14">
        <f>+S72/K72</f>
        <v>0.21391780941597163</v>
      </c>
    </row>
    <row r="73" spans="1:20" x14ac:dyDescent="0.25"/>
    <row r="74" spans="1:20" x14ac:dyDescent="0.25"/>
    <row r="75" spans="1:20" x14ac:dyDescent="0.25"/>
    <row r="76" spans="1:20" x14ac:dyDescent="0.25"/>
  </sheetData>
  <sheetProtection algorithmName="SHA-512" hashValue="N03NtBt0ZhRmEpCNMUmKddW2upNK6EvMak3pXsJhLG2PoZM6TzjJTGZkD3PfxwLWfAFRsGNtrx/DcZHL+JOwAA==" saltValue="6mDT5a4Ij8rJeDmGcsDgWw==" spinCount="100000" sheet="1" formatCells="0" formatColumns="0" insertColumns="0" insertRows="0" insertHyperlinks="0" deleteColumns="0" deleteRows="0" sort="0" autoFilter="0" pivotTables="0"/>
  <mergeCells count="1">
    <mergeCell ref="A8:S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2590 del 23 de diciembre de 2022 – Por el cual se liquida el presupuesto para la vigencia 2023</Descripci_x00f3_n>
    <Vigencia xmlns="61cca86f-76d0-4580-a348-650cc4dfa152">2023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04DB2748-B1EC-41B0-BC7B-FEE4D33EB4B8}"/>
</file>

<file path=customXml/itemProps2.xml><?xml version="1.0" encoding="utf-8"?>
<ds:datastoreItem xmlns:ds="http://schemas.openxmlformats.org/officeDocument/2006/customXml" ds:itemID="{462448C0-8E21-4828-BFDA-51A617800FCF}"/>
</file>

<file path=customXml/itemProps3.xml><?xml version="1.0" encoding="utf-8"?>
<ds:datastoreItem xmlns:ds="http://schemas.openxmlformats.org/officeDocument/2006/customXml" ds:itemID="{1B98B76C-A335-4BDB-B57E-7E9350DCEDD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Mayo 2023</dc:title>
  <dc:creator>Sandra Patricia Jimenez Gonzalez</dc:creator>
  <cp:lastModifiedBy>Sandra Patricia Jimenez Gonzalez</cp:lastModifiedBy>
  <cp:lastPrinted>2023-06-02T15:46:56Z</cp:lastPrinted>
  <dcterms:created xsi:type="dcterms:W3CDTF">2023-06-02T14:37:02Z</dcterms:created>
  <dcterms:modified xsi:type="dcterms:W3CDTF">2023-06-02T15:51:40Z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