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4/"/>
    </mc:Choice>
  </mc:AlternateContent>
  <xr:revisionPtr revIDLastSave="90" documentId="8_{10F6F9EE-2300-47E4-AC0D-C19D0574FA8F}" xr6:coauthVersionLast="47" xr6:coauthVersionMax="47" xr10:uidLastSave="{0EA1E780-0D79-41A4-8EDB-BE0D3E196F56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8" i="1" l="1"/>
  <c r="T67" i="1"/>
  <c r="S67" i="1"/>
  <c r="Q67" i="1"/>
  <c r="Q68" i="1" s="1"/>
  <c r="P67" i="1"/>
  <c r="O67" i="1"/>
  <c r="O68" i="1" s="1"/>
  <c r="N67" i="1"/>
  <c r="N68" i="1" s="1"/>
  <c r="M67" i="1"/>
  <c r="M68" i="1" s="1"/>
  <c r="L67" i="1"/>
  <c r="L68" i="1" s="1"/>
  <c r="K67" i="1"/>
  <c r="K68" i="1" s="1"/>
  <c r="J67" i="1"/>
  <c r="J68" i="1" s="1"/>
  <c r="I67" i="1"/>
  <c r="I68" i="1" s="1"/>
  <c r="H67" i="1"/>
  <c r="H68" i="1" s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T29" i="1"/>
  <c r="R29" i="1"/>
  <c r="P29" i="1"/>
  <c r="S29" i="1"/>
  <c r="Q29" i="1"/>
  <c r="O29" i="1"/>
  <c r="N29" i="1"/>
  <c r="M29" i="1"/>
  <c r="L29" i="1"/>
  <c r="K29" i="1"/>
  <c r="J29" i="1"/>
  <c r="I29" i="1"/>
  <c r="H29" i="1"/>
  <c r="T28" i="1"/>
  <c r="T27" i="1"/>
  <c r="T26" i="1"/>
  <c r="T25" i="1"/>
  <c r="T24" i="1"/>
  <c r="T23" i="1"/>
  <c r="T22" i="1"/>
  <c r="T21" i="1"/>
  <c r="T19" i="1"/>
  <c r="T18" i="1"/>
  <c r="T16" i="1"/>
  <c r="T15" i="1"/>
  <c r="T14" i="1"/>
  <c r="R28" i="1"/>
  <c r="R27" i="1"/>
  <c r="R26" i="1"/>
  <c r="R25" i="1"/>
  <c r="R24" i="1"/>
  <c r="R23" i="1"/>
  <c r="R22" i="1"/>
  <c r="R21" i="1"/>
  <c r="R19" i="1"/>
  <c r="R18" i="1"/>
  <c r="R16" i="1"/>
  <c r="R15" i="1"/>
  <c r="R14" i="1"/>
  <c r="P28" i="1"/>
  <c r="P27" i="1"/>
  <c r="P26" i="1"/>
  <c r="P25" i="1"/>
  <c r="P24" i="1"/>
  <c r="P23" i="1"/>
  <c r="P22" i="1"/>
  <c r="P21" i="1"/>
  <c r="P19" i="1"/>
  <c r="P18" i="1"/>
  <c r="P16" i="1"/>
  <c r="P15" i="1"/>
  <c r="P14" i="1"/>
  <c r="P68" i="1" l="1"/>
  <c r="R68" i="1"/>
  <c r="T68" i="1"/>
  <c r="R67" i="1"/>
</calcChain>
</file>

<file path=xl/sharedStrings.xml><?xml version="1.0" encoding="utf-8"?>
<sst xmlns="http://schemas.openxmlformats.org/spreadsheetml/2006/main" count="388" uniqueCount="98">
  <si>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</si>
  <si>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</si>
  <si>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</si>
  <si>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</si>
  <si>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</si>
  <si>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</si>
  <si>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</si>
  <si>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</si>
  <si>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</si>
  <si>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</si>
  <si>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</si>
  <si>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</si>
  <si>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</si>
  <si>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</si>
  <si>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</si>
  <si>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</si>
  <si>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</si>
  <si>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</si>
  <si>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</si>
  <si>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</si>
  <si>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</si>
  <si>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</si>
  <si>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</si>
  <si>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</si>
  <si>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</si>
  <si>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</si>
  <si>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</si>
  <si>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</si>
  <si>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</si>
  <si>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</si>
  <si>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</si>
  <si>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</si>
  <si>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</si>
  <si>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</si>
  <si>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</si>
  <si>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</si>
  <si>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</si>
  <si>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</si>
  <si>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</si>
  <si>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</si>
  <si>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</si>
  <si>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</si>
  <si>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</si>
  <si>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</si>
  <si>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</si>
  <si>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</si>
  <si>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</si>
  <si>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</si>
  <si>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</si>
  <si>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</si>
  <si>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</si>
  <si>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</si>
  <si>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C-2403-0600-25-52104E</t>
  </si>
  <si>
    <t>5. CONVERGENCIA REGIONAL / E. INFRAESTRUCTURA Y SERVICIOS LOGÍSTICOS</t>
  </si>
  <si>
    <t>C-2403-0600-26-52104E</t>
  </si>
  <si>
    <t>C-2403-0600-27-52104E</t>
  </si>
  <si>
    <t>C-2403-0600-28-52104E</t>
  </si>
  <si>
    <t>C-2403-0600-29-52104E</t>
  </si>
  <si>
    <t>C-2403-0600-30-52104E</t>
  </si>
  <si>
    <t>C-2403-0600-31-52104E</t>
  </si>
  <si>
    <t>C-2403-0600-32-52104E</t>
  </si>
  <si>
    <t>C-2403-0600-33-52104E</t>
  </si>
  <si>
    <t>C-2403-0600-34-52104E</t>
  </si>
  <si>
    <t>21</t>
  </si>
  <si>
    <t>C-2403-0600-35-52104E</t>
  </si>
  <si>
    <t>C-2403-0600-36-52104E</t>
  </si>
  <si>
    <t>C-2403-0600-37-52104E</t>
  </si>
  <si>
    <t>C-2403-0600-38-52104E</t>
  </si>
  <si>
    <t>C-2403-0600-39-52104E</t>
  </si>
  <si>
    <t>C-2403-0600-40-52104E</t>
  </si>
  <si>
    <t>C-2403-0600-41-52104E</t>
  </si>
  <si>
    <t>C-2403-0600-42-52104E</t>
  </si>
  <si>
    <t>C-2403-0600-43-52104E</t>
  </si>
  <si>
    <t>C-2403-0600-44-52104E</t>
  </si>
  <si>
    <t>C-2403-0600-45-52104E</t>
  </si>
  <si>
    <t>C-2403-0600-46-52104E</t>
  </si>
  <si>
    <t>C-2403-0600-47-52104E</t>
  </si>
  <si>
    <t>C-2403-0600-48-52104E</t>
  </si>
  <si>
    <t>C-2403-0600-49-52104E</t>
  </si>
  <si>
    <t>C-2403-0600-51-52104E</t>
  </si>
  <si>
    <t>C-2403-0600-52-52104E</t>
  </si>
  <si>
    <t>C-2403-0600-55-52104E</t>
  </si>
  <si>
    <t>C-2403-0600-56-51102A</t>
  </si>
  <si>
    <t>5. CONVERGENCIA REGIONAL / A. INTERVENCIÓN DE VÍAS REGIONALES (SECUNDARIAS Y TERCIARIAS), TERMINALES FLUVIALES Y AERÓDROMOS</t>
  </si>
  <si>
    <t>C-2409-0600-7-20301C</t>
  </si>
  <si>
    <t>2. SEGURIDAD HUMANA Y JUSTICIA SOCIAL / C. FORTALECIMIENTO DE LA SEGURIDAD VIAL PARA LA PROTECCIÓN DE LA VIDA</t>
  </si>
  <si>
    <t>C-2409-0600-8-20301C</t>
  </si>
  <si>
    <t>C-2499-0600-6-51102D</t>
  </si>
  <si>
    <t>5. CONVERGENCIA REGIONAL / D. INTEGRACIÓN DE TERRITORIOS BAJO EL PRINCIPIO DE LA CONECTIVIDAD FÍSICA Y LA MULTIMODALIDAD</t>
  </si>
  <si>
    <t>C-2499-0600-7-51102D</t>
  </si>
  <si>
    <t>C-2499-0600-8-51102D</t>
  </si>
  <si>
    <t>INFORME DE EJECUCIÓN PRESUPUESTAL 2024</t>
  </si>
  <si>
    <t>% COMPROMISO</t>
  </si>
  <si>
    <t>% OBLIGACIÓN</t>
  </si>
  <si>
    <t>% PAGOS</t>
  </si>
  <si>
    <t>TOTAL FUNCIONAMIENTO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</si>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</sst>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0.0%"/>
    <numFmt numFmtId="166" formatCode="[$-1240A]&quot;$&quot;\ #,##0;\-&quot;$&quot;\ #,##0"/>
    <numFmt numFmtId="170" formatCode="_-* #,##0_-;\-* #,##0_-;_-* &quot;-&quot;??_-;_-@_-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8"/>
      <color theme="9" tint="-0.249977111117893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">
    <xf numFmtId="0" fontId="1" fillId="0" borderId="0" xfId="0" applyFont="1" applyFill="1" applyBorder="1"/>
    <xf numFmtId="0" fontId="3" fillId="2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5" fillId="0" borderId="0" xfId="0" applyFont="1" applyFill="1" applyBorder="1"/>
    <xf numFmtId="0" fontId="6" fillId="3" borderId="1" xfId="0" applyFont="1" applyFill="1" applyBorder="1" applyAlignment="1">
      <alignment horizontal="center" vertical="center" wrapText="1" readingOrder="1"/>
    </xf>
    <xf numFmtId="165" fontId="4" fillId="0" borderId="1" xfId="2" applyNumberFormat="1" applyFont="1" applyFill="1" applyBorder="1" applyAlignment="1">
      <alignment horizontal="right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3" borderId="1" xfId="0" applyFont="1" applyFill="1" applyBorder="1" applyAlignment="1">
      <alignment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166" fontId="6" fillId="3" borderId="1" xfId="0" applyNumberFormat="1" applyFont="1" applyFill="1" applyBorder="1" applyAlignment="1">
      <alignment horizontal="right" vertical="center" wrapText="1" readingOrder="1"/>
    </xf>
    <xf numFmtId="165" fontId="9" fillId="3" borderId="1" xfId="2" applyNumberFormat="1" applyFont="1" applyFill="1" applyBorder="1" applyAlignment="1">
      <alignment horizontal="right" vertical="center" wrapText="1" readingOrder="1"/>
    </xf>
    <xf numFmtId="170" fontId="4" fillId="0" borderId="1" xfId="1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614449</xdr:colOff>
      <xdr:row>5</xdr:row>
      <xdr:rowOff>96896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872885-1BBB-4A58-9C0D-744327325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0509" cy="101129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11</xdr:col>
      <xdr:colOff>905117</xdr:colOff>
      <xdr:row>3</xdr:row>
      <xdr:rowOff>151202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9E47AEA0-2ABA-4CD2-BBE0-DF61367D4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319260" y="0"/>
          <a:ext cx="3937877" cy="6998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838662</xdr:colOff>
      <xdr:row>10</xdr:row>
      <xdr:rowOff>138544</xdr:rowOff>
    </xdr:to>
    <xdr:sp macro="" textlink="">
      <xdr:nvSpPr>
        <xdr:cNvPr id="4" name="Rectangle 56">
          <a:extLst>
            <a:ext uri="{FF2B5EF4-FFF2-40B4-BE49-F238E27FC236}">
              <a16:creationId xmlns:a16="http://schemas.microsoft.com/office/drawing/2014/main" id="{16EADFEE-F5CB-462D-80E6-C686DF6BA636}"/>
            </a:ext>
          </a:extLst>
        </xdr:cNvPr>
        <xdr:cNvSpPr/>
      </xdr:nvSpPr>
      <xdr:spPr>
        <a:xfrm rot="10800000">
          <a:off x="0" y="1569720"/>
          <a:ext cx="3604722" cy="671944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</xdr:row>
      <xdr:rowOff>99060</xdr:rowOff>
    </xdr:from>
    <xdr:to>
      <xdr:col>2</xdr:col>
      <xdr:colOff>612140</xdr:colOff>
      <xdr:row>9</xdr:row>
      <xdr:rowOff>257515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8CCCEA05-1287-4E96-A7D6-0CFFF2A04104}"/>
            </a:ext>
          </a:extLst>
        </xdr:cNvPr>
        <xdr:cNvSpPr txBox="1">
          <a:spLocks noChangeArrowheads="1"/>
        </xdr:cNvSpPr>
      </xdr:nvSpPr>
      <xdr:spPr bwMode="auto">
        <a:xfrm>
          <a:off x="0" y="1668780"/>
          <a:ext cx="3378200" cy="402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31 Marzo 2024</a:t>
          </a:r>
        </a:p>
      </xdr:txBody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797560</xdr:colOff>
      <xdr:row>4</xdr:row>
      <xdr:rowOff>82127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3360B8-9EF5-4484-B894-F5B4EC0A3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1660" y="0"/>
          <a:ext cx="3647440" cy="8136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7</xdr:col>
      <xdr:colOff>130833</xdr:colOff>
      <xdr:row>71</xdr:row>
      <xdr:rowOff>45145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589BDC4A-3FF5-4794-9B77-458DB3F7C77B}"/>
            </a:ext>
          </a:extLst>
        </xdr:cNvPr>
        <xdr:cNvSpPr/>
      </xdr:nvSpPr>
      <xdr:spPr>
        <a:xfrm rot="10800000">
          <a:off x="0" y="23599140"/>
          <a:ext cx="8154693" cy="41090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6</xdr:col>
      <xdr:colOff>982980</xdr:colOff>
      <xdr:row>71</xdr:row>
      <xdr:rowOff>52765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503141C0-5480-4821-86A2-B3E0EF96F98B}"/>
            </a:ext>
          </a:extLst>
        </xdr:cNvPr>
        <xdr:cNvSpPr txBox="1">
          <a:spLocks noChangeArrowheads="1"/>
        </xdr:cNvSpPr>
      </xdr:nvSpPr>
      <xdr:spPr bwMode="auto">
        <a:xfrm>
          <a:off x="0" y="23599140"/>
          <a:ext cx="7109460" cy="41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74"/>
  <sheetViews>
    <sheetView showGridLines="0" tabSelected="1" workbookViewId="0">
      <selection activeCell="J16" sqref="J16"/>
    </sheetView>
  </sheetViews>
  <sheetFormatPr baseColWidth="10" defaultRowHeight="14.4" x14ac:dyDescent="0.3"/>
  <cols>
    <col min="1" max="1" width="13.44140625" customWidth="1"/>
    <col min="2" max="2" width="26.88671875" customWidth="1"/>
    <col min="3" max="3" width="21.5546875" customWidth="1"/>
    <col min="4" max="4" width="9.6640625" customWidth="1"/>
    <col min="5" max="5" width="8.109375" customWidth="1"/>
    <col min="6" max="6" width="9.6640625" customWidth="1"/>
    <col min="7" max="7" width="27.6640625" customWidth="1"/>
    <col min="8" max="8" width="15.44140625" bestFit="1" customWidth="1"/>
    <col min="9" max="9" width="15.109375" bestFit="1" customWidth="1"/>
    <col min="10" max="10" width="13.6640625" bestFit="1" customWidth="1"/>
    <col min="11" max="11" width="15.44140625" bestFit="1" customWidth="1"/>
    <col min="12" max="12" width="15" bestFit="1" customWidth="1"/>
    <col min="13" max="13" width="15.44140625" bestFit="1" customWidth="1"/>
    <col min="14" max="14" width="15.21875" bestFit="1" customWidth="1"/>
    <col min="15" max="15" width="14.6640625" bestFit="1" customWidth="1"/>
    <col min="16" max="16" width="12.77734375" customWidth="1"/>
    <col min="17" max="17" width="14.109375" bestFit="1" customWidth="1"/>
    <col min="18" max="18" width="12.109375" customWidth="1"/>
    <col min="19" max="19" width="14.109375" bestFit="1" customWidth="1"/>
    <col min="20" max="20" width="9.88671875" customWidth="1"/>
    <col min="21" max="21" width="6.44140625" customWidth="1"/>
  </cols>
  <sheetData>
    <row r="7" spans="1:20" ht="22.8" x14ac:dyDescent="0.3">
      <c r="A7" s="1" t="s">
        <v>91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9" spans="1:20" ht="19.2" customHeight="1" x14ac:dyDescent="0.3"/>
    <row r="10" spans="1:20" ht="22.8" customHeight="1" x14ac:dyDescent="0.3"/>
    <row r="11" spans="1:20" ht="18.600000000000001" customHeight="1" x14ac:dyDescent="0.3"/>
    <row r="13" spans="1:20" ht="22.8" customHeight="1" x14ac:dyDescent="0.3">
      <c r="A13" s="6" t="s">
        <v>0</v>
      </c>
      <c r="B13" s="6" t="s">
        <v>1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8</v>
      </c>
      <c r="J13" s="6" t="s">
        <v>9</v>
      </c>
      <c r="K13" s="6" t="s">
        <v>10</v>
      </c>
      <c r="L13" s="6" t="s">
        <v>11</v>
      </c>
      <c r="M13" s="6" t="s">
        <v>12</v>
      </c>
      <c r="N13" s="6" t="s">
        <v>13</v>
      </c>
      <c r="O13" s="6" t="s">
        <v>14</v>
      </c>
      <c r="P13" s="6" t="s">
        <v>92</v>
      </c>
      <c r="Q13" s="6" t="s">
        <v>15</v>
      </c>
      <c r="R13" s="6" t="s">
        <v>93</v>
      </c>
      <c r="S13" s="6" t="s">
        <v>16</v>
      </c>
      <c r="T13" s="6" t="s">
        <v>94</v>
      </c>
    </row>
    <row r="14" spans="1:20" ht="20.399999999999999" x14ac:dyDescent="0.3">
      <c r="A14" s="2" t="s">
        <v>17</v>
      </c>
      <c r="B14" s="3" t="s">
        <v>18</v>
      </c>
      <c r="C14" s="4" t="s">
        <v>19</v>
      </c>
      <c r="D14" s="2" t="s">
        <v>20</v>
      </c>
      <c r="E14" s="2" t="s">
        <v>21</v>
      </c>
      <c r="F14" s="2" t="s">
        <v>22</v>
      </c>
      <c r="G14" s="3" t="s">
        <v>23</v>
      </c>
      <c r="H14" s="14">
        <v>314000048000</v>
      </c>
      <c r="I14" s="14">
        <v>0</v>
      </c>
      <c r="J14" s="14">
        <v>0</v>
      </c>
      <c r="K14" s="14">
        <v>314000048000</v>
      </c>
      <c r="L14" s="14">
        <v>0</v>
      </c>
      <c r="M14" s="14">
        <v>314000048000</v>
      </c>
      <c r="N14" s="14">
        <v>0</v>
      </c>
      <c r="O14" s="14">
        <v>61988384431</v>
      </c>
      <c r="P14" s="7">
        <f>+O14/K14</f>
        <v>0.19741520686328048</v>
      </c>
      <c r="Q14" s="14">
        <v>61983077810.660004</v>
      </c>
      <c r="R14" s="7">
        <f>+Q14/K14</f>
        <v>0.19739830680108686</v>
      </c>
      <c r="S14" s="14">
        <v>61983077810.660004</v>
      </c>
      <c r="T14" s="7">
        <f>+S14/K14</f>
        <v>0.19739830680108686</v>
      </c>
    </row>
    <row r="15" spans="1:20" ht="20.399999999999999" x14ac:dyDescent="0.3">
      <c r="A15" s="2" t="s">
        <v>17</v>
      </c>
      <c r="B15" s="3" t="s">
        <v>18</v>
      </c>
      <c r="C15" s="4" t="s">
        <v>24</v>
      </c>
      <c r="D15" s="2" t="s">
        <v>20</v>
      </c>
      <c r="E15" s="2" t="s">
        <v>21</v>
      </c>
      <c r="F15" s="2" t="s">
        <v>22</v>
      </c>
      <c r="G15" s="3" t="s">
        <v>25</v>
      </c>
      <c r="H15" s="14">
        <v>125858295000</v>
      </c>
      <c r="I15" s="14">
        <v>0</v>
      </c>
      <c r="J15" s="14">
        <v>0</v>
      </c>
      <c r="K15" s="14">
        <v>125858295000</v>
      </c>
      <c r="L15" s="14">
        <v>0</v>
      </c>
      <c r="M15" s="14">
        <v>125858295000</v>
      </c>
      <c r="N15" s="14">
        <v>0</v>
      </c>
      <c r="O15" s="14">
        <v>31648044628</v>
      </c>
      <c r="P15" s="7">
        <f t="shared" ref="P15:P28" si="0">+O15/K15</f>
        <v>0.25145775753596533</v>
      </c>
      <c r="Q15" s="14">
        <v>31648044628</v>
      </c>
      <c r="R15" s="7">
        <f t="shared" ref="R15:R28" si="1">+Q15/K15</f>
        <v>0.25145775753596533</v>
      </c>
      <c r="S15" s="14">
        <v>31648044628</v>
      </c>
      <c r="T15" s="7">
        <f t="shared" ref="T15:T28" si="2">+S15/K15</f>
        <v>0.25145775753596533</v>
      </c>
    </row>
    <row r="16" spans="1:20" ht="30.6" x14ac:dyDescent="0.3">
      <c r="A16" s="2" t="s">
        <v>17</v>
      </c>
      <c r="B16" s="3" t="s">
        <v>18</v>
      </c>
      <c r="C16" s="4" t="s">
        <v>26</v>
      </c>
      <c r="D16" s="2" t="s">
        <v>20</v>
      </c>
      <c r="E16" s="2" t="s">
        <v>21</v>
      </c>
      <c r="F16" s="2" t="s">
        <v>22</v>
      </c>
      <c r="G16" s="3" t="s">
        <v>27</v>
      </c>
      <c r="H16" s="14">
        <v>101753384000</v>
      </c>
      <c r="I16" s="14">
        <v>0</v>
      </c>
      <c r="J16" s="14">
        <v>0</v>
      </c>
      <c r="K16" s="14">
        <v>101753384000</v>
      </c>
      <c r="L16" s="14">
        <v>0</v>
      </c>
      <c r="M16" s="14">
        <v>101753384000</v>
      </c>
      <c r="N16" s="14">
        <v>0</v>
      </c>
      <c r="O16" s="14">
        <v>25333105299</v>
      </c>
      <c r="P16" s="7">
        <f t="shared" si="0"/>
        <v>0.24896572775407647</v>
      </c>
      <c r="Q16" s="14">
        <v>25331145838.560001</v>
      </c>
      <c r="R16" s="7">
        <f t="shared" si="1"/>
        <v>0.24894647079806212</v>
      </c>
      <c r="S16" s="14">
        <v>25331145838.560001</v>
      </c>
      <c r="T16" s="7">
        <f t="shared" si="2"/>
        <v>0.24894647079806212</v>
      </c>
    </row>
    <row r="17" spans="1:20" ht="30.6" x14ac:dyDescent="0.3">
      <c r="A17" s="2" t="s">
        <v>17</v>
      </c>
      <c r="B17" s="3" t="s">
        <v>18</v>
      </c>
      <c r="C17" s="4" t="s">
        <v>28</v>
      </c>
      <c r="D17" s="2" t="s">
        <v>20</v>
      </c>
      <c r="E17" s="2" t="s">
        <v>21</v>
      </c>
      <c r="F17" s="2" t="s">
        <v>22</v>
      </c>
      <c r="G17" s="3" t="s">
        <v>29</v>
      </c>
      <c r="H17" s="14">
        <v>56869231000</v>
      </c>
      <c r="I17" s="14">
        <v>0</v>
      </c>
      <c r="J17" s="14">
        <v>0</v>
      </c>
      <c r="K17" s="14">
        <v>56869231000</v>
      </c>
      <c r="L17" s="14">
        <v>56869231000</v>
      </c>
      <c r="M17" s="14">
        <v>0</v>
      </c>
      <c r="N17" s="14">
        <v>0</v>
      </c>
      <c r="O17" s="14">
        <v>0</v>
      </c>
      <c r="P17" s="7">
        <v>0</v>
      </c>
      <c r="Q17" s="14">
        <v>0</v>
      </c>
      <c r="R17" s="7">
        <v>0</v>
      </c>
      <c r="S17" s="14">
        <v>0</v>
      </c>
      <c r="T17" s="7">
        <v>0</v>
      </c>
    </row>
    <row r="18" spans="1:20" ht="20.399999999999999" x14ac:dyDescent="0.3">
      <c r="A18" s="2" t="s">
        <v>17</v>
      </c>
      <c r="B18" s="3" t="s">
        <v>18</v>
      </c>
      <c r="C18" s="4" t="s">
        <v>30</v>
      </c>
      <c r="D18" s="2" t="s">
        <v>20</v>
      </c>
      <c r="E18" s="2" t="s">
        <v>21</v>
      </c>
      <c r="F18" s="2" t="s">
        <v>22</v>
      </c>
      <c r="G18" s="3" t="s">
        <v>31</v>
      </c>
      <c r="H18" s="14">
        <v>80518592000</v>
      </c>
      <c r="I18" s="14">
        <v>0</v>
      </c>
      <c r="J18" s="14">
        <v>0</v>
      </c>
      <c r="K18" s="14">
        <v>80518592000</v>
      </c>
      <c r="L18" s="14">
        <v>0</v>
      </c>
      <c r="M18" s="14">
        <v>51242359373.419998</v>
      </c>
      <c r="N18" s="14">
        <v>29276232626.580002</v>
      </c>
      <c r="O18" s="14">
        <v>42278806626.089996</v>
      </c>
      <c r="P18" s="7">
        <f t="shared" si="0"/>
        <v>0.52508129583401053</v>
      </c>
      <c r="Q18" s="14">
        <v>10619884360.700001</v>
      </c>
      <c r="R18" s="7">
        <f t="shared" si="1"/>
        <v>0.13189356764584259</v>
      </c>
      <c r="S18" s="14">
        <v>9793859114.7000008</v>
      </c>
      <c r="T18" s="7">
        <f t="shared" si="2"/>
        <v>0.12163475380568006</v>
      </c>
    </row>
    <row r="19" spans="1:20" ht="20.399999999999999" x14ac:dyDescent="0.3">
      <c r="A19" s="2" t="s">
        <v>17</v>
      </c>
      <c r="B19" s="3" t="s">
        <v>18</v>
      </c>
      <c r="C19" s="4" t="s">
        <v>32</v>
      </c>
      <c r="D19" s="2" t="s">
        <v>20</v>
      </c>
      <c r="E19" s="2" t="s">
        <v>21</v>
      </c>
      <c r="F19" s="2" t="s">
        <v>22</v>
      </c>
      <c r="G19" s="3" t="s">
        <v>33</v>
      </c>
      <c r="H19" s="14">
        <v>1124006000</v>
      </c>
      <c r="I19" s="14">
        <v>0</v>
      </c>
      <c r="J19" s="14">
        <v>0</v>
      </c>
      <c r="K19" s="14">
        <v>1124006000</v>
      </c>
      <c r="L19" s="14">
        <v>0</v>
      </c>
      <c r="M19" s="14">
        <v>1069006000</v>
      </c>
      <c r="N19" s="14">
        <v>55000000</v>
      </c>
      <c r="O19" s="14">
        <v>1069006000</v>
      </c>
      <c r="P19" s="7">
        <f t="shared" si="0"/>
        <v>0.95106787686186733</v>
      </c>
      <c r="Q19" s="14">
        <v>999248609</v>
      </c>
      <c r="R19" s="7">
        <f t="shared" si="1"/>
        <v>0.88900647238537878</v>
      </c>
      <c r="S19" s="14">
        <v>999248609</v>
      </c>
      <c r="T19" s="7">
        <f t="shared" si="2"/>
        <v>0.88900647238537878</v>
      </c>
    </row>
    <row r="20" spans="1:20" ht="30.6" x14ac:dyDescent="0.3">
      <c r="A20" s="2" t="s">
        <v>17</v>
      </c>
      <c r="B20" s="3" t="s">
        <v>18</v>
      </c>
      <c r="C20" s="4" t="s">
        <v>34</v>
      </c>
      <c r="D20" s="2" t="s">
        <v>20</v>
      </c>
      <c r="E20" s="2" t="s">
        <v>21</v>
      </c>
      <c r="F20" s="2" t="s">
        <v>22</v>
      </c>
      <c r="G20" s="3" t="s">
        <v>35</v>
      </c>
      <c r="H20" s="14">
        <v>73295737000</v>
      </c>
      <c r="I20" s="14">
        <v>0</v>
      </c>
      <c r="J20" s="14">
        <v>0</v>
      </c>
      <c r="K20" s="14">
        <v>73295737000</v>
      </c>
      <c r="L20" s="14">
        <v>73295737000</v>
      </c>
      <c r="M20" s="14">
        <v>0</v>
      </c>
      <c r="N20" s="14">
        <v>0</v>
      </c>
      <c r="O20" s="14">
        <v>0</v>
      </c>
      <c r="P20" s="7">
        <v>0</v>
      </c>
      <c r="Q20" s="14">
        <v>0</v>
      </c>
      <c r="R20" s="7">
        <v>0</v>
      </c>
      <c r="S20" s="14">
        <v>0</v>
      </c>
      <c r="T20" s="7">
        <v>0</v>
      </c>
    </row>
    <row r="21" spans="1:20" ht="20.399999999999999" x14ac:dyDescent="0.3">
      <c r="A21" s="2" t="s">
        <v>17</v>
      </c>
      <c r="B21" s="3" t="s">
        <v>18</v>
      </c>
      <c r="C21" s="4" t="s">
        <v>36</v>
      </c>
      <c r="D21" s="2" t="s">
        <v>20</v>
      </c>
      <c r="E21" s="2" t="s">
        <v>21</v>
      </c>
      <c r="F21" s="2" t="s">
        <v>22</v>
      </c>
      <c r="G21" s="3" t="s">
        <v>37</v>
      </c>
      <c r="H21" s="14">
        <v>300000000</v>
      </c>
      <c r="I21" s="14">
        <v>0</v>
      </c>
      <c r="J21" s="14">
        <v>0</v>
      </c>
      <c r="K21" s="14">
        <v>300000000</v>
      </c>
      <c r="L21" s="14">
        <v>0</v>
      </c>
      <c r="M21" s="14">
        <v>300000000</v>
      </c>
      <c r="N21" s="14">
        <v>0</v>
      </c>
      <c r="O21" s="14">
        <v>69948746</v>
      </c>
      <c r="P21" s="7">
        <f t="shared" si="0"/>
        <v>0.23316248666666667</v>
      </c>
      <c r="Q21" s="14">
        <v>69948746</v>
      </c>
      <c r="R21" s="7">
        <f t="shared" si="1"/>
        <v>0.23316248666666667</v>
      </c>
      <c r="S21" s="14">
        <v>69948746</v>
      </c>
      <c r="T21" s="7">
        <f t="shared" si="2"/>
        <v>0.23316248666666667</v>
      </c>
    </row>
    <row r="22" spans="1:20" ht="30.6" x14ac:dyDescent="0.3">
      <c r="A22" s="2" t="s">
        <v>17</v>
      </c>
      <c r="B22" s="3" t="s">
        <v>18</v>
      </c>
      <c r="C22" s="4" t="s">
        <v>38</v>
      </c>
      <c r="D22" s="2" t="s">
        <v>20</v>
      </c>
      <c r="E22" s="2" t="s">
        <v>21</v>
      </c>
      <c r="F22" s="2" t="s">
        <v>22</v>
      </c>
      <c r="G22" s="3" t="s">
        <v>39</v>
      </c>
      <c r="H22" s="14">
        <v>2240197000</v>
      </c>
      <c r="I22" s="14">
        <v>0</v>
      </c>
      <c r="J22" s="14">
        <v>0</v>
      </c>
      <c r="K22" s="14">
        <v>2240197000</v>
      </c>
      <c r="L22" s="14">
        <v>0</v>
      </c>
      <c r="M22" s="14">
        <v>2240197000</v>
      </c>
      <c r="N22" s="14">
        <v>0</v>
      </c>
      <c r="O22" s="14">
        <v>371208087</v>
      </c>
      <c r="P22" s="7">
        <f t="shared" si="0"/>
        <v>0.16570332296668552</v>
      </c>
      <c r="Q22" s="14">
        <v>371208087</v>
      </c>
      <c r="R22" s="7">
        <f t="shared" si="1"/>
        <v>0.16570332296668552</v>
      </c>
      <c r="S22" s="14">
        <v>371208087</v>
      </c>
      <c r="T22" s="7">
        <f t="shared" si="2"/>
        <v>0.16570332296668552</v>
      </c>
    </row>
    <row r="23" spans="1:20" ht="20.399999999999999" x14ac:dyDescent="0.3">
      <c r="A23" s="2" t="s">
        <v>17</v>
      </c>
      <c r="B23" s="3" t="s">
        <v>18</v>
      </c>
      <c r="C23" s="4" t="s">
        <v>40</v>
      </c>
      <c r="D23" s="2" t="s">
        <v>20</v>
      </c>
      <c r="E23" s="2" t="s">
        <v>21</v>
      </c>
      <c r="F23" s="2" t="s">
        <v>22</v>
      </c>
      <c r="G23" s="3" t="s">
        <v>41</v>
      </c>
      <c r="H23" s="14">
        <v>10000000000</v>
      </c>
      <c r="I23" s="14">
        <v>0</v>
      </c>
      <c r="J23" s="14">
        <v>0</v>
      </c>
      <c r="K23" s="14">
        <v>10000000000</v>
      </c>
      <c r="L23" s="14">
        <v>0</v>
      </c>
      <c r="M23" s="14">
        <v>141849971</v>
      </c>
      <c r="N23" s="14">
        <v>9858150029</v>
      </c>
      <c r="O23" s="14">
        <v>141849971</v>
      </c>
      <c r="P23" s="7">
        <f t="shared" si="0"/>
        <v>1.4184997099999999E-2</v>
      </c>
      <c r="Q23" s="14">
        <v>141849971</v>
      </c>
      <c r="R23" s="7">
        <f t="shared" si="1"/>
        <v>1.4184997099999999E-2</v>
      </c>
      <c r="S23" s="14">
        <v>141849971</v>
      </c>
      <c r="T23" s="7">
        <f t="shared" si="2"/>
        <v>1.4184997099999999E-2</v>
      </c>
    </row>
    <row r="24" spans="1:20" ht="20.399999999999999" x14ac:dyDescent="0.3">
      <c r="A24" s="2" t="s">
        <v>17</v>
      </c>
      <c r="B24" s="3" t="s">
        <v>18</v>
      </c>
      <c r="C24" s="4" t="s">
        <v>42</v>
      </c>
      <c r="D24" s="2" t="s">
        <v>20</v>
      </c>
      <c r="E24" s="2" t="s">
        <v>21</v>
      </c>
      <c r="F24" s="2" t="s">
        <v>22</v>
      </c>
      <c r="G24" s="3" t="s">
        <v>43</v>
      </c>
      <c r="H24" s="14">
        <v>34376481000</v>
      </c>
      <c r="I24" s="14">
        <v>0</v>
      </c>
      <c r="J24" s="14">
        <v>0</v>
      </c>
      <c r="K24" s="14">
        <v>34376481000</v>
      </c>
      <c r="L24" s="14">
        <v>0</v>
      </c>
      <c r="M24" s="14">
        <v>1285000000</v>
      </c>
      <c r="N24" s="14">
        <v>33091481000</v>
      </c>
      <c r="O24" s="14">
        <v>123270620</v>
      </c>
      <c r="P24" s="7">
        <f t="shared" si="0"/>
        <v>3.5858999063923965E-3</v>
      </c>
      <c r="Q24" s="14">
        <v>0</v>
      </c>
      <c r="R24" s="7">
        <f t="shared" si="1"/>
        <v>0</v>
      </c>
      <c r="S24" s="14">
        <v>0</v>
      </c>
      <c r="T24" s="7">
        <f t="shared" si="2"/>
        <v>0</v>
      </c>
    </row>
    <row r="25" spans="1:20" ht="20.399999999999999" x14ac:dyDescent="0.3">
      <c r="A25" s="2" t="s">
        <v>17</v>
      </c>
      <c r="B25" s="3" t="s">
        <v>18</v>
      </c>
      <c r="C25" s="4" t="s">
        <v>44</v>
      </c>
      <c r="D25" s="2" t="s">
        <v>20</v>
      </c>
      <c r="E25" s="2" t="s">
        <v>21</v>
      </c>
      <c r="F25" s="2" t="s">
        <v>22</v>
      </c>
      <c r="G25" s="3" t="s">
        <v>45</v>
      </c>
      <c r="H25" s="14">
        <v>191985000</v>
      </c>
      <c r="I25" s="14">
        <v>0</v>
      </c>
      <c r="J25" s="14">
        <v>0</v>
      </c>
      <c r="K25" s="14">
        <v>191985000</v>
      </c>
      <c r="L25" s="14">
        <v>0</v>
      </c>
      <c r="M25" s="14">
        <v>0</v>
      </c>
      <c r="N25" s="14">
        <v>191985000</v>
      </c>
      <c r="O25" s="14">
        <v>0</v>
      </c>
      <c r="P25" s="7">
        <f t="shared" si="0"/>
        <v>0</v>
      </c>
      <c r="Q25" s="14">
        <v>0</v>
      </c>
      <c r="R25" s="7">
        <f t="shared" si="1"/>
        <v>0</v>
      </c>
      <c r="S25" s="14">
        <v>0</v>
      </c>
      <c r="T25" s="7">
        <f t="shared" si="2"/>
        <v>0</v>
      </c>
    </row>
    <row r="26" spans="1:20" ht="20.399999999999999" x14ac:dyDescent="0.3">
      <c r="A26" s="2" t="s">
        <v>17</v>
      </c>
      <c r="B26" s="3" t="s">
        <v>18</v>
      </c>
      <c r="C26" s="4" t="s">
        <v>46</v>
      </c>
      <c r="D26" s="2" t="s">
        <v>20</v>
      </c>
      <c r="E26" s="2" t="s">
        <v>21</v>
      </c>
      <c r="F26" s="2" t="s">
        <v>22</v>
      </c>
      <c r="G26" s="3" t="s">
        <v>47</v>
      </c>
      <c r="H26" s="14">
        <v>4564109000</v>
      </c>
      <c r="I26" s="14">
        <v>0</v>
      </c>
      <c r="J26" s="14">
        <v>0</v>
      </c>
      <c r="K26" s="14">
        <v>4564109000</v>
      </c>
      <c r="L26" s="14">
        <v>0</v>
      </c>
      <c r="M26" s="14">
        <v>0</v>
      </c>
      <c r="N26" s="14">
        <v>4564109000</v>
      </c>
      <c r="O26" s="14">
        <v>0</v>
      </c>
      <c r="P26" s="7">
        <f t="shared" si="0"/>
        <v>0</v>
      </c>
      <c r="Q26" s="14">
        <v>0</v>
      </c>
      <c r="R26" s="7">
        <f t="shared" si="1"/>
        <v>0</v>
      </c>
      <c r="S26" s="14">
        <v>0</v>
      </c>
      <c r="T26" s="7">
        <f t="shared" si="2"/>
        <v>0</v>
      </c>
    </row>
    <row r="27" spans="1:20" ht="30.6" x14ac:dyDescent="0.3">
      <c r="A27" s="2" t="s">
        <v>17</v>
      </c>
      <c r="B27" s="3" t="s">
        <v>18</v>
      </c>
      <c r="C27" s="4" t="s">
        <v>48</v>
      </c>
      <c r="D27" s="2" t="s">
        <v>20</v>
      </c>
      <c r="E27" s="2" t="s">
        <v>21</v>
      </c>
      <c r="F27" s="2" t="s">
        <v>22</v>
      </c>
      <c r="G27" s="3" t="s">
        <v>49</v>
      </c>
      <c r="H27" s="14">
        <v>7813000</v>
      </c>
      <c r="I27" s="14">
        <v>0</v>
      </c>
      <c r="J27" s="14">
        <v>0</v>
      </c>
      <c r="K27" s="14">
        <v>7813000</v>
      </c>
      <c r="L27" s="14">
        <v>0</v>
      </c>
      <c r="M27" s="14">
        <v>0</v>
      </c>
      <c r="N27" s="14">
        <v>7813000</v>
      </c>
      <c r="O27" s="14">
        <v>0</v>
      </c>
      <c r="P27" s="7">
        <f t="shared" si="0"/>
        <v>0</v>
      </c>
      <c r="Q27" s="14">
        <v>0</v>
      </c>
      <c r="R27" s="7">
        <f t="shared" si="1"/>
        <v>0</v>
      </c>
      <c r="S27" s="14">
        <v>0</v>
      </c>
      <c r="T27" s="7">
        <f t="shared" si="2"/>
        <v>0</v>
      </c>
    </row>
    <row r="28" spans="1:20" ht="20.399999999999999" x14ac:dyDescent="0.3">
      <c r="A28" s="2" t="s">
        <v>17</v>
      </c>
      <c r="B28" s="3" t="s">
        <v>18</v>
      </c>
      <c r="C28" s="4" t="s">
        <v>50</v>
      </c>
      <c r="D28" s="2" t="s">
        <v>20</v>
      </c>
      <c r="E28" s="2" t="s">
        <v>21</v>
      </c>
      <c r="F28" s="2" t="s">
        <v>22</v>
      </c>
      <c r="G28" s="3" t="s">
        <v>51</v>
      </c>
      <c r="H28" s="14">
        <v>590466000</v>
      </c>
      <c r="I28" s="14">
        <v>0</v>
      </c>
      <c r="J28" s="14">
        <v>0</v>
      </c>
      <c r="K28" s="14">
        <v>590466000</v>
      </c>
      <c r="L28" s="14">
        <v>0</v>
      </c>
      <c r="M28" s="14">
        <v>3000000</v>
      </c>
      <c r="N28" s="14">
        <v>587466000</v>
      </c>
      <c r="O28" s="14">
        <v>2752919</v>
      </c>
      <c r="P28" s="7">
        <f t="shared" si="0"/>
        <v>4.6622819942215132E-3</v>
      </c>
      <c r="Q28" s="14">
        <v>2752919</v>
      </c>
      <c r="R28" s="7">
        <f t="shared" si="1"/>
        <v>4.6622819942215132E-3</v>
      </c>
      <c r="S28" s="14">
        <v>2752919</v>
      </c>
      <c r="T28" s="7">
        <f>+S28/K28</f>
        <v>4.6622819942215132E-3</v>
      </c>
    </row>
    <row r="29" spans="1:20" ht="24.6" customHeight="1" x14ac:dyDescent="0.3">
      <c r="A29" s="8"/>
      <c r="B29" s="9"/>
      <c r="C29" s="10"/>
      <c r="D29" s="8"/>
      <c r="E29" s="8"/>
      <c r="F29" s="8"/>
      <c r="G29" s="11" t="s">
        <v>95</v>
      </c>
      <c r="H29" s="12">
        <f>SUM(H14:H28)</f>
        <v>805690344000</v>
      </c>
      <c r="I29" s="12">
        <f t="shared" ref="I29:S29" si="3">SUM(I14:I28)</f>
        <v>0</v>
      </c>
      <c r="J29" s="12">
        <f t="shared" si="3"/>
        <v>0</v>
      </c>
      <c r="K29" s="12">
        <f t="shared" si="3"/>
        <v>805690344000</v>
      </c>
      <c r="L29" s="12">
        <f t="shared" si="3"/>
        <v>130164968000</v>
      </c>
      <c r="M29" s="12">
        <f t="shared" si="3"/>
        <v>597893139344.42004</v>
      </c>
      <c r="N29" s="12">
        <f t="shared" si="3"/>
        <v>77632236655.580002</v>
      </c>
      <c r="O29" s="12">
        <f t="shared" si="3"/>
        <v>163026377327.09</v>
      </c>
      <c r="P29" s="13">
        <f>+O29/K29</f>
        <v>0.20234371497828202</v>
      </c>
      <c r="Q29" s="12">
        <f t="shared" si="3"/>
        <v>131167160969.92</v>
      </c>
      <c r="R29" s="13">
        <f>+Q29/K29</f>
        <v>0.16280095938436615</v>
      </c>
      <c r="S29" s="12">
        <f t="shared" si="3"/>
        <v>130341135723.92</v>
      </c>
      <c r="T29" s="13">
        <f>+S29/K29</f>
        <v>0.16177572028084278</v>
      </c>
    </row>
    <row r="30" spans="1:20" ht="30.6" x14ac:dyDescent="0.3">
      <c r="A30" s="2" t="s">
        <v>17</v>
      </c>
      <c r="B30" s="3" t="s">
        <v>18</v>
      </c>
      <c r="C30" s="4" t="s">
        <v>52</v>
      </c>
      <c r="D30" s="2" t="s">
        <v>20</v>
      </c>
      <c r="E30" s="2" t="s">
        <v>21</v>
      </c>
      <c r="F30" s="2" t="s">
        <v>22</v>
      </c>
      <c r="G30" s="3" t="s">
        <v>53</v>
      </c>
      <c r="H30" s="14">
        <v>109675541405</v>
      </c>
      <c r="I30" s="14">
        <v>0</v>
      </c>
      <c r="J30" s="14">
        <v>0</v>
      </c>
      <c r="K30" s="14">
        <v>109675541405</v>
      </c>
      <c r="L30" s="14">
        <v>0</v>
      </c>
      <c r="M30" s="14">
        <v>30917559712</v>
      </c>
      <c r="N30" s="14">
        <v>78757981693</v>
      </c>
      <c r="O30" s="14">
        <v>29958729257</v>
      </c>
      <c r="P30" s="7">
        <f t="shared" ref="P30:P66" si="4">+O30/K30</f>
        <v>0.27315779683613406</v>
      </c>
      <c r="Q30" s="14">
        <v>2708544260.5</v>
      </c>
      <c r="R30" s="7">
        <f t="shared" ref="R30:R66" si="5">+Q30/K30</f>
        <v>2.4695973466847369E-2</v>
      </c>
      <c r="S30" s="14">
        <v>2585995260.5</v>
      </c>
      <c r="T30" s="7">
        <f t="shared" ref="T30:T66" si="6">+S30/K30</f>
        <v>2.3578595805154666E-2</v>
      </c>
    </row>
    <row r="31" spans="1:20" ht="30.6" x14ac:dyDescent="0.3">
      <c r="A31" s="2" t="s">
        <v>17</v>
      </c>
      <c r="B31" s="3" t="s">
        <v>18</v>
      </c>
      <c r="C31" s="4" t="s">
        <v>54</v>
      </c>
      <c r="D31" s="2" t="s">
        <v>20</v>
      </c>
      <c r="E31" s="2" t="s">
        <v>21</v>
      </c>
      <c r="F31" s="2" t="s">
        <v>22</v>
      </c>
      <c r="G31" s="3" t="s">
        <v>53</v>
      </c>
      <c r="H31" s="14">
        <v>10546064798</v>
      </c>
      <c r="I31" s="14">
        <v>0</v>
      </c>
      <c r="J31" s="14">
        <v>0</v>
      </c>
      <c r="K31" s="14">
        <v>10546064798</v>
      </c>
      <c r="L31" s="14">
        <v>0</v>
      </c>
      <c r="M31" s="14">
        <v>5356800503</v>
      </c>
      <c r="N31" s="14">
        <v>5189264295</v>
      </c>
      <c r="O31" s="14">
        <v>4528724425</v>
      </c>
      <c r="P31" s="7">
        <f t="shared" si="4"/>
        <v>0.42942315562662259</v>
      </c>
      <c r="Q31" s="14">
        <v>93015880</v>
      </c>
      <c r="R31" s="7">
        <f t="shared" si="5"/>
        <v>8.819960978965341E-3</v>
      </c>
      <c r="S31" s="14">
        <v>93015880</v>
      </c>
      <c r="T31" s="7">
        <f t="shared" si="6"/>
        <v>8.819960978965341E-3</v>
      </c>
    </row>
    <row r="32" spans="1:20" ht="30.6" x14ac:dyDescent="0.3">
      <c r="A32" s="2" t="s">
        <v>17</v>
      </c>
      <c r="B32" s="3" t="s">
        <v>18</v>
      </c>
      <c r="C32" s="4" t="s">
        <v>55</v>
      </c>
      <c r="D32" s="2" t="s">
        <v>20</v>
      </c>
      <c r="E32" s="2" t="s">
        <v>21</v>
      </c>
      <c r="F32" s="2" t="s">
        <v>22</v>
      </c>
      <c r="G32" s="3" t="s">
        <v>53</v>
      </c>
      <c r="H32" s="14">
        <v>19219858103</v>
      </c>
      <c r="I32" s="14">
        <v>0</v>
      </c>
      <c r="J32" s="14">
        <v>0</v>
      </c>
      <c r="K32" s="14">
        <v>19219858103</v>
      </c>
      <c r="L32" s="14">
        <v>0</v>
      </c>
      <c r="M32" s="14">
        <v>18182877713</v>
      </c>
      <c r="N32" s="14">
        <v>1036980390</v>
      </c>
      <c r="O32" s="14">
        <v>10998219357</v>
      </c>
      <c r="P32" s="7">
        <f t="shared" si="4"/>
        <v>0.57223207882493698</v>
      </c>
      <c r="Q32" s="14">
        <v>19205829</v>
      </c>
      <c r="R32" s="7">
        <f t="shared" si="5"/>
        <v>9.9927007249872406E-4</v>
      </c>
      <c r="S32" s="14">
        <v>19018329</v>
      </c>
      <c r="T32" s="7">
        <f t="shared" si="6"/>
        <v>9.8951453741645762E-4</v>
      </c>
    </row>
    <row r="33" spans="1:20" ht="30.6" x14ac:dyDescent="0.3">
      <c r="A33" s="2" t="s">
        <v>17</v>
      </c>
      <c r="B33" s="3" t="s">
        <v>18</v>
      </c>
      <c r="C33" s="4" t="s">
        <v>56</v>
      </c>
      <c r="D33" s="2" t="s">
        <v>20</v>
      </c>
      <c r="E33" s="2" t="s">
        <v>21</v>
      </c>
      <c r="F33" s="2" t="s">
        <v>22</v>
      </c>
      <c r="G33" s="3" t="s">
        <v>53</v>
      </c>
      <c r="H33" s="14">
        <v>60793908445</v>
      </c>
      <c r="I33" s="14">
        <v>0</v>
      </c>
      <c r="J33" s="14">
        <v>0</v>
      </c>
      <c r="K33" s="14">
        <v>60793908445</v>
      </c>
      <c r="L33" s="14">
        <v>0</v>
      </c>
      <c r="M33" s="14">
        <v>54025130460</v>
      </c>
      <c r="N33" s="14">
        <v>6768777985</v>
      </c>
      <c r="O33" s="14">
        <v>1417972875</v>
      </c>
      <c r="P33" s="7">
        <f t="shared" si="4"/>
        <v>2.3324259144858802E-2</v>
      </c>
      <c r="Q33" s="14">
        <v>48883234</v>
      </c>
      <c r="R33" s="7">
        <f t="shared" si="5"/>
        <v>8.0408112013762793E-4</v>
      </c>
      <c r="S33" s="14">
        <v>48883234</v>
      </c>
      <c r="T33" s="7">
        <f t="shared" si="6"/>
        <v>8.0408112013762793E-4</v>
      </c>
    </row>
    <row r="34" spans="1:20" ht="30.6" x14ac:dyDescent="0.3">
      <c r="A34" s="2" t="s">
        <v>17</v>
      </c>
      <c r="B34" s="3" t="s">
        <v>18</v>
      </c>
      <c r="C34" s="4" t="s">
        <v>57</v>
      </c>
      <c r="D34" s="2" t="s">
        <v>20</v>
      </c>
      <c r="E34" s="2" t="s">
        <v>21</v>
      </c>
      <c r="F34" s="2" t="s">
        <v>22</v>
      </c>
      <c r="G34" s="3" t="s">
        <v>53</v>
      </c>
      <c r="H34" s="14">
        <v>9521423658</v>
      </c>
      <c r="I34" s="14">
        <v>0</v>
      </c>
      <c r="J34" s="14">
        <v>0</v>
      </c>
      <c r="K34" s="14">
        <v>9521423658</v>
      </c>
      <c r="L34" s="14">
        <v>0</v>
      </c>
      <c r="M34" s="14">
        <v>789201757</v>
      </c>
      <c r="N34" s="14">
        <v>8732221901</v>
      </c>
      <c r="O34" s="14">
        <v>372597272</v>
      </c>
      <c r="P34" s="7">
        <f t="shared" si="4"/>
        <v>3.9132516878076298E-2</v>
      </c>
      <c r="Q34" s="14">
        <v>16458574.83</v>
      </c>
      <c r="R34" s="7">
        <f t="shared" si="5"/>
        <v>1.7285833947921572E-3</v>
      </c>
      <c r="S34" s="14">
        <v>16458574.83</v>
      </c>
      <c r="T34" s="7">
        <f t="shared" si="6"/>
        <v>1.7285833947921572E-3</v>
      </c>
    </row>
    <row r="35" spans="1:20" ht="30.6" x14ac:dyDescent="0.3">
      <c r="A35" s="2" t="s">
        <v>17</v>
      </c>
      <c r="B35" s="3" t="s">
        <v>18</v>
      </c>
      <c r="C35" s="4" t="s">
        <v>58</v>
      </c>
      <c r="D35" s="2" t="s">
        <v>20</v>
      </c>
      <c r="E35" s="2" t="s">
        <v>21</v>
      </c>
      <c r="F35" s="2" t="s">
        <v>22</v>
      </c>
      <c r="G35" s="3" t="s">
        <v>53</v>
      </c>
      <c r="H35" s="14">
        <v>4984823786</v>
      </c>
      <c r="I35" s="14">
        <v>0</v>
      </c>
      <c r="J35" s="14">
        <v>0</v>
      </c>
      <c r="K35" s="14">
        <v>4984823786</v>
      </c>
      <c r="L35" s="14">
        <v>0</v>
      </c>
      <c r="M35" s="14">
        <v>3683597345</v>
      </c>
      <c r="N35" s="14">
        <v>1301226441</v>
      </c>
      <c r="O35" s="14">
        <v>3174297973</v>
      </c>
      <c r="P35" s="7">
        <f t="shared" si="4"/>
        <v>0.63679241419026567</v>
      </c>
      <c r="Q35" s="14">
        <v>521491824.93000001</v>
      </c>
      <c r="R35" s="7">
        <f t="shared" si="5"/>
        <v>0.10461589964215437</v>
      </c>
      <c r="S35" s="14">
        <v>521491824.93000001</v>
      </c>
      <c r="T35" s="7">
        <f t="shared" si="6"/>
        <v>0.10461589964215437</v>
      </c>
    </row>
    <row r="36" spans="1:20" ht="30.6" x14ac:dyDescent="0.3">
      <c r="A36" s="2" t="s">
        <v>17</v>
      </c>
      <c r="B36" s="3" t="s">
        <v>18</v>
      </c>
      <c r="C36" s="4" t="s">
        <v>59</v>
      </c>
      <c r="D36" s="2" t="s">
        <v>20</v>
      </c>
      <c r="E36" s="2" t="s">
        <v>21</v>
      </c>
      <c r="F36" s="2" t="s">
        <v>22</v>
      </c>
      <c r="G36" s="3" t="s">
        <v>53</v>
      </c>
      <c r="H36" s="14">
        <v>26380848742</v>
      </c>
      <c r="I36" s="14">
        <v>0</v>
      </c>
      <c r="J36" s="14">
        <v>0</v>
      </c>
      <c r="K36" s="14">
        <v>26380848742</v>
      </c>
      <c r="L36" s="14">
        <v>0</v>
      </c>
      <c r="M36" s="14">
        <v>23561137065</v>
      </c>
      <c r="N36" s="14">
        <v>2819711677</v>
      </c>
      <c r="O36" s="14">
        <v>4855637231</v>
      </c>
      <c r="P36" s="7">
        <f t="shared" si="4"/>
        <v>0.18405917408068509</v>
      </c>
      <c r="Q36" s="14">
        <v>378810624.32999998</v>
      </c>
      <c r="R36" s="7">
        <f t="shared" si="5"/>
        <v>1.4359303903930476E-2</v>
      </c>
      <c r="S36" s="14">
        <v>367887281.32999998</v>
      </c>
      <c r="T36" s="7">
        <f t="shared" si="6"/>
        <v>1.3945240538993724E-2</v>
      </c>
    </row>
    <row r="37" spans="1:20" ht="30.6" x14ac:dyDescent="0.3">
      <c r="A37" s="2" t="s">
        <v>17</v>
      </c>
      <c r="B37" s="3" t="s">
        <v>18</v>
      </c>
      <c r="C37" s="4" t="s">
        <v>60</v>
      </c>
      <c r="D37" s="2" t="s">
        <v>20</v>
      </c>
      <c r="E37" s="2" t="s">
        <v>21</v>
      </c>
      <c r="F37" s="2" t="s">
        <v>22</v>
      </c>
      <c r="G37" s="3" t="s">
        <v>53</v>
      </c>
      <c r="H37" s="14">
        <v>7587740869</v>
      </c>
      <c r="I37" s="14">
        <v>0</v>
      </c>
      <c r="J37" s="14">
        <v>0</v>
      </c>
      <c r="K37" s="14">
        <v>7587740869</v>
      </c>
      <c r="L37" s="14">
        <v>0</v>
      </c>
      <c r="M37" s="14">
        <v>4542165272</v>
      </c>
      <c r="N37" s="14">
        <v>3045575597</v>
      </c>
      <c r="O37" s="14">
        <v>2724465590</v>
      </c>
      <c r="P37" s="7">
        <f t="shared" si="4"/>
        <v>0.35906149630529771</v>
      </c>
      <c r="Q37" s="14">
        <v>46032392</v>
      </c>
      <c r="R37" s="7">
        <f t="shared" si="5"/>
        <v>6.0666795024678644E-3</v>
      </c>
      <c r="S37" s="14">
        <v>46032392</v>
      </c>
      <c r="T37" s="7">
        <f t="shared" si="6"/>
        <v>6.0666795024678644E-3</v>
      </c>
    </row>
    <row r="38" spans="1:20" ht="30.6" x14ac:dyDescent="0.3">
      <c r="A38" s="2" t="s">
        <v>17</v>
      </c>
      <c r="B38" s="3" t="s">
        <v>18</v>
      </c>
      <c r="C38" s="4" t="s">
        <v>61</v>
      </c>
      <c r="D38" s="2" t="s">
        <v>20</v>
      </c>
      <c r="E38" s="2" t="s">
        <v>21</v>
      </c>
      <c r="F38" s="2" t="s">
        <v>22</v>
      </c>
      <c r="G38" s="3" t="s">
        <v>53</v>
      </c>
      <c r="H38" s="14">
        <v>85127684785</v>
      </c>
      <c r="I38" s="14">
        <v>0</v>
      </c>
      <c r="J38" s="14">
        <v>0</v>
      </c>
      <c r="K38" s="14">
        <v>85127684785</v>
      </c>
      <c r="L38" s="14">
        <v>0</v>
      </c>
      <c r="M38" s="14">
        <v>41917969899</v>
      </c>
      <c r="N38" s="14">
        <v>43209714886</v>
      </c>
      <c r="O38" s="14">
        <v>23324066767</v>
      </c>
      <c r="P38" s="7">
        <f t="shared" si="4"/>
        <v>0.27398920604862775</v>
      </c>
      <c r="Q38" s="14">
        <v>1081657353.8299999</v>
      </c>
      <c r="R38" s="7">
        <f t="shared" si="5"/>
        <v>1.2706293570204018E-2</v>
      </c>
      <c r="S38" s="14">
        <v>626420319.83000004</v>
      </c>
      <c r="T38" s="7">
        <f t="shared" si="6"/>
        <v>7.3585969289790788E-3</v>
      </c>
    </row>
    <row r="39" spans="1:20" ht="30.6" x14ac:dyDescent="0.3">
      <c r="A39" s="2" t="s">
        <v>17</v>
      </c>
      <c r="B39" s="3" t="s">
        <v>18</v>
      </c>
      <c r="C39" s="4" t="s">
        <v>62</v>
      </c>
      <c r="D39" s="2" t="s">
        <v>20</v>
      </c>
      <c r="E39" s="2" t="s">
        <v>21</v>
      </c>
      <c r="F39" s="2" t="s">
        <v>22</v>
      </c>
      <c r="G39" s="3" t="s">
        <v>53</v>
      </c>
      <c r="H39" s="14">
        <v>18628972022</v>
      </c>
      <c r="I39" s="14">
        <v>0</v>
      </c>
      <c r="J39" s="14">
        <v>0</v>
      </c>
      <c r="K39" s="14">
        <v>18628972022</v>
      </c>
      <c r="L39" s="14">
        <v>0</v>
      </c>
      <c r="M39" s="14">
        <v>1259933240</v>
      </c>
      <c r="N39" s="14">
        <v>17369038782</v>
      </c>
      <c r="O39" s="14">
        <v>185653954</v>
      </c>
      <c r="P39" s="7">
        <f t="shared" si="4"/>
        <v>9.965872179138538E-3</v>
      </c>
      <c r="Q39" s="14">
        <v>5568956.3300000001</v>
      </c>
      <c r="R39" s="7">
        <f t="shared" si="5"/>
        <v>2.9894061376136626E-4</v>
      </c>
      <c r="S39" s="14">
        <v>5568956.3300000001</v>
      </c>
      <c r="T39" s="7">
        <f t="shared" si="6"/>
        <v>2.9894061376136626E-4</v>
      </c>
    </row>
    <row r="40" spans="1:20" ht="30.6" x14ac:dyDescent="0.3">
      <c r="A40" s="2" t="s">
        <v>17</v>
      </c>
      <c r="B40" s="3" t="s">
        <v>18</v>
      </c>
      <c r="C40" s="4" t="s">
        <v>62</v>
      </c>
      <c r="D40" s="2" t="s">
        <v>20</v>
      </c>
      <c r="E40" s="2" t="s">
        <v>63</v>
      </c>
      <c r="F40" s="2" t="s">
        <v>22</v>
      </c>
      <c r="G40" s="3" t="s">
        <v>53</v>
      </c>
      <c r="H40" s="14">
        <v>56267375548</v>
      </c>
      <c r="I40" s="14">
        <v>0</v>
      </c>
      <c r="J40" s="14">
        <v>0</v>
      </c>
      <c r="K40" s="14">
        <v>56267375548</v>
      </c>
      <c r="L40" s="14">
        <v>0</v>
      </c>
      <c r="M40" s="14">
        <v>41417925836</v>
      </c>
      <c r="N40" s="14">
        <v>14849449712</v>
      </c>
      <c r="O40" s="14">
        <v>7081775469</v>
      </c>
      <c r="P40" s="7">
        <f t="shared" si="4"/>
        <v>0.12585935277821428</v>
      </c>
      <c r="Q40" s="14">
        <v>275903758</v>
      </c>
      <c r="R40" s="7">
        <f t="shared" si="5"/>
        <v>4.903441031555396E-3</v>
      </c>
      <c r="S40" s="14">
        <v>275903758</v>
      </c>
      <c r="T40" s="7">
        <f t="shared" si="6"/>
        <v>4.903441031555396E-3</v>
      </c>
    </row>
    <row r="41" spans="1:20" ht="30.6" x14ac:dyDescent="0.3">
      <c r="A41" s="2" t="s">
        <v>17</v>
      </c>
      <c r="B41" s="3" t="s">
        <v>18</v>
      </c>
      <c r="C41" s="4" t="s">
        <v>64</v>
      </c>
      <c r="D41" s="2" t="s">
        <v>20</v>
      </c>
      <c r="E41" s="2" t="s">
        <v>21</v>
      </c>
      <c r="F41" s="2" t="s">
        <v>22</v>
      </c>
      <c r="G41" s="3" t="s">
        <v>53</v>
      </c>
      <c r="H41" s="14">
        <v>18096239397</v>
      </c>
      <c r="I41" s="14">
        <v>0</v>
      </c>
      <c r="J41" s="14">
        <v>0</v>
      </c>
      <c r="K41" s="14">
        <v>18096239397</v>
      </c>
      <c r="L41" s="14">
        <v>0</v>
      </c>
      <c r="M41" s="14">
        <v>15079426109</v>
      </c>
      <c r="N41" s="14">
        <v>3016813288</v>
      </c>
      <c r="O41" s="14">
        <v>2321366934</v>
      </c>
      <c r="P41" s="7">
        <f t="shared" si="4"/>
        <v>0.12827896907601902</v>
      </c>
      <c r="Q41" s="14">
        <v>157774064.83000001</v>
      </c>
      <c r="R41" s="7">
        <f t="shared" si="5"/>
        <v>8.7186106112276483E-3</v>
      </c>
      <c r="S41" s="14">
        <v>157774064.83000001</v>
      </c>
      <c r="T41" s="7">
        <f t="shared" si="6"/>
        <v>8.7186106112276483E-3</v>
      </c>
    </row>
    <row r="42" spans="1:20" ht="30.6" x14ac:dyDescent="0.3">
      <c r="A42" s="2" t="s">
        <v>17</v>
      </c>
      <c r="B42" s="3" t="s">
        <v>18</v>
      </c>
      <c r="C42" s="4" t="s">
        <v>65</v>
      </c>
      <c r="D42" s="2" t="s">
        <v>20</v>
      </c>
      <c r="E42" s="2" t="s">
        <v>21</v>
      </c>
      <c r="F42" s="2" t="s">
        <v>22</v>
      </c>
      <c r="G42" s="3" t="s">
        <v>53</v>
      </c>
      <c r="H42" s="14">
        <v>26469472171</v>
      </c>
      <c r="I42" s="14">
        <v>0</v>
      </c>
      <c r="J42" s="14">
        <v>0</v>
      </c>
      <c r="K42" s="14">
        <v>26469472171</v>
      </c>
      <c r="L42" s="14">
        <v>0</v>
      </c>
      <c r="M42" s="14">
        <v>3421891591</v>
      </c>
      <c r="N42" s="14">
        <v>23047580580</v>
      </c>
      <c r="O42" s="14">
        <v>1220650493</v>
      </c>
      <c r="P42" s="7">
        <f t="shared" si="4"/>
        <v>4.6115407406474344E-2</v>
      </c>
      <c r="Q42" s="14">
        <v>77257390</v>
      </c>
      <c r="R42" s="7">
        <f t="shared" si="5"/>
        <v>2.918735572092115E-3</v>
      </c>
      <c r="S42" s="14">
        <v>77257390</v>
      </c>
      <c r="T42" s="7">
        <f t="shared" si="6"/>
        <v>2.918735572092115E-3</v>
      </c>
    </row>
    <row r="43" spans="1:20" ht="30.6" x14ac:dyDescent="0.3">
      <c r="A43" s="2" t="s">
        <v>17</v>
      </c>
      <c r="B43" s="3" t="s">
        <v>18</v>
      </c>
      <c r="C43" s="4" t="s">
        <v>66</v>
      </c>
      <c r="D43" s="2" t="s">
        <v>20</v>
      </c>
      <c r="E43" s="2" t="s">
        <v>21</v>
      </c>
      <c r="F43" s="2" t="s">
        <v>22</v>
      </c>
      <c r="G43" s="3" t="s">
        <v>53</v>
      </c>
      <c r="H43" s="14">
        <v>44520107880</v>
      </c>
      <c r="I43" s="14">
        <v>0</v>
      </c>
      <c r="J43" s="14">
        <v>0</v>
      </c>
      <c r="K43" s="14">
        <v>44520107880</v>
      </c>
      <c r="L43" s="14">
        <v>0</v>
      </c>
      <c r="M43" s="14">
        <v>30526757685</v>
      </c>
      <c r="N43" s="14">
        <v>13993350195</v>
      </c>
      <c r="O43" s="14">
        <v>25624240677</v>
      </c>
      <c r="P43" s="7">
        <f t="shared" si="4"/>
        <v>0.57556555671580734</v>
      </c>
      <c r="Q43" s="14">
        <v>701778905.5</v>
      </c>
      <c r="R43" s="7">
        <f t="shared" si="5"/>
        <v>1.5763189689287877E-2</v>
      </c>
      <c r="S43" s="14">
        <v>701778905.5</v>
      </c>
      <c r="T43" s="7">
        <f t="shared" si="6"/>
        <v>1.5763189689287877E-2</v>
      </c>
    </row>
    <row r="44" spans="1:20" ht="30.6" x14ac:dyDescent="0.3">
      <c r="A44" s="2" t="s">
        <v>17</v>
      </c>
      <c r="B44" s="3" t="s">
        <v>18</v>
      </c>
      <c r="C44" s="4" t="s">
        <v>67</v>
      </c>
      <c r="D44" s="2" t="s">
        <v>20</v>
      </c>
      <c r="E44" s="2" t="s">
        <v>21</v>
      </c>
      <c r="F44" s="2" t="s">
        <v>22</v>
      </c>
      <c r="G44" s="3" t="s">
        <v>53</v>
      </c>
      <c r="H44" s="14">
        <v>5000000000</v>
      </c>
      <c r="I44" s="14">
        <v>0</v>
      </c>
      <c r="J44" s="14">
        <v>0</v>
      </c>
      <c r="K44" s="14">
        <v>5000000000</v>
      </c>
      <c r="L44" s="14">
        <v>0</v>
      </c>
      <c r="M44" s="14">
        <v>4996966666</v>
      </c>
      <c r="N44" s="14">
        <v>3033334</v>
      </c>
      <c r="O44" s="14">
        <v>3499171480</v>
      </c>
      <c r="P44" s="7">
        <f t="shared" si="4"/>
        <v>0.69983429600000002</v>
      </c>
      <c r="Q44" s="14">
        <v>72547503</v>
      </c>
      <c r="R44" s="7">
        <f t="shared" si="5"/>
        <v>1.4509500599999999E-2</v>
      </c>
      <c r="S44" s="14">
        <v>72547503</v>
      </c>
      <c r="T44" s="7">
        <f t="shared" si="6"/>
        <v>1.4509500599999999E-2</v>
      </c>
    </row>
    <row r="45" spans="1:20" ht="30.6" x14ac:dyDescent="0.3">
      <c r="A45" s="2" t="s">
        <v>17</v>
      </c>
      <c r="B45" s="3" t="s">
        <v>18</v>
      </c>
      <c r="C45" s="4" t="s">
        <v>68</v>
      </c>
      <c r="D45" s="2" t="s">
        <v>20</v>
      </c>
      <c r="E45" s="2" t="s">
        <v>21</v>
      </c>
      <c r="F45" s="2" t="s">
        <v>22</v>
      </c>
      <c r="G45" s="3" t="s">
        <v>53</v>
      </c>
      <c r="H45" s="14">
        <v>17335375401</v>
      </c>
      <c r="I45" s="14">
        <v>0</v>
      </c>
      <c r="J45" s="14">
        <v>0</v>
      </c>
      <c r="K45" s="14">
        <v>17335375401</v>
      </c>
      <c r="L45" s="14">
        <v>0</v>
      </c>
      <c r="M45" s="14">
        <v>10503525147</v>
      </c>
      <c r="N45" s="14">
        <v>6831850254</v>
      </c>
      <c r="O45" s="14">
        <v>8185106286</v>
      </c>
      <c r="P45" s="7">
        <f t="shared" si="4"/>
        <v>0.47216204418208552</v>
      </c>
      <c r="Q45" s="14">
        <v>301994390.32999998</v>
      </c>
      <c r="R45" s="7">
        <f t="shared" si="5"/>
        <v>1.742070092768682E-2</v>
      </c>
      <c r="S45" s="14">
        <v>301994390.32999998</v>
      </c>
      <c r="T45" s="7">
        <f t="shared" si="6"/>
        <v>1.742070092768682E-2</v>
      </c>
    </row>
    <row r="46" spans="1:20" ht="30.6" x14ac:dyDescent="0.3">
      <c r="A46" s="2" t="s">
        <v>17</v>
      </c>
      <c r="B46" s="3" t="s">
        <v>18</v>
      </c>
      <c r="C46" s="4" t="s">
        <v>69</v>
      </c>
      <c r="D46" s="2" t="s">
        <v>20</v>
      </c>
      <c r="E46" s="2" t="s">
        <v>21</v>
      </c>
      <c r="F46" s="2" t="s">
        <v>22</v>
      </c>
      <c r="G46" s="3" t="s">
        <v>53</v>
      </c>
      <c r="H46" s="14">
        <v>28886108667</v>
      </c>
      <c r="I46" s="14">
        <v>0</v>
      </c>
      <c r="J46" s="14">
        <v>0</v>
      </c>
      <c r="K46" s="14">
        <v>28886108667</v>
      </c>
      <c r="L46" s="14">
        <v>0</v>
      </c>
      <c r="M46" s="14">
        <v>23372251020</v>
      </c>
      <c r="N46" s="14">
        <v>5513857647</v>
      </c>
      <c r="O46" s="14">
        <v>663295514</v>
      </c>
      <c r="P46" s="7">
        <f t="shared" si="4"/>
        <v>2.296243920032609E-2</v>
      </c>
      <c r="Q46" s="14">
        <v>9040005.8300000001</v>
      </c>
      <c r="R46" s="7">
        <f t="shared" si="5"/>
        <v>3.1295339688060725E-4</v>
      </c>
      <c r="S46" s="14">
        <v>9040005.8300000001</v>
      </c>
      <c r="T46" s="7">
        <f t="shared" si="6"/>
        <v>3.1295339688060725E-4</v>
      </c>
    </row>
    <row r="47" spans="1:20" ht="30.6" x14ac:dyDescent="0.3">
      <c r="A47" s="2" t="s">
        <v>17</v>
      </c>
      <c r="B47" s="3" t="s">
        <v>18</v>
      </c>
      <c r="C47" s="4" t="s">
        <v>70</v>
      </c>
      <c r="D47" s="2" t="s">
        <v>20</v>
      </c>
      <c r="E47" s="2" t="s">
        <v>21</v>
      </c>
      <c r="F47" s="2" t="s">
        <v>22</v>
      </c>
      <c r="G47" s="3" t="s">
        <v>53</v>
      </c>
      <c r="H47" s="14">
        <v>16679450932</v>
      </c>
      <c r="I47" s="14">
        <v>0</v>
      </c>
      <c r="J47" s="14">
        <v>0</v>
      </c>
      <c r="K47" s="14">
        <v>16679450932</v>
      </c>
      <c r="L47" s="14">
        <v>0</v>
      </c>
      <c r="M47" s="14">
        <v>16669484446</v>
      </c>
      <c r="N47" s="14">
        <v>9966486</v>
      </c>
      <c r="O47" s="14">
        <v>2309396245</v>
      </c>
      <c r="P47" s="7">
        <f t="shared" si="4"/>
        <v>0.13845757000126171</v>
      </c>
      <c r="Q47" s="14">
        <v>37089438.829999998</v>
      </c>
      <c r="R47" s="7">
        <f t="shared" si="5"/>
        <v>2.2236606577284183E-3</v>
      </c>
      <c r="S47" s="14">
        <v>24125859.829999998</v>
      </c>
      <c r="T47" s="7">
        <f t="shared" si="6"/>
        <v>1.4464420878335901E-3</v>
      </c>
    </row>
    <row r="48" spans="1:20" ht="30.6" x14ac:dyDescent="0.3">
      <c r="A48" s="2" t="s">
        <v>17</v>
      </c>
      <c r="B48" s="3" t="s">
        <v>18</v>
      </c>
      <c r="C48" s="4" t="s">
        <v>71</v>
      </c>
      <c r="D48" s="2" t="s">
        <v>20</v>
      </c>
      <c r="E48" s="2" t="s">
        <v>21</v>
      </c>
      <c r="F48" s="2" t="s">
        <v>22</v>
      </c>
      <c r="G48" s="3" t="s">
        <v>53</v>
      </c>
      <c r="H48" s="14">
        <v>70747924946</v>
      </c>
      <c r="I48" s="14">
        <v>0</v>
      </c>
      <c r="J48" s="14">
        <v>0</v>
      </c>
      <c r="K48" s="14">
        <v>70747924946</v>
      </c>
      <c r="L48" s="14">
        <v>0</v>
      </c>
      <c r="M48" s="14">
        <v>16069915309</v>
      </c>
      <c r="N48" s="14">
        <v>54678009637</v>
      </c>
      <c r="O48" s="14">
        <v>13594393589</v>
      </c>
      <c r="P48" s="7">
        <f t="shared" si="4"/>
        <v>0.19215254156749101</v>
      </c>
      <c r="Q48" s="14">
        <v>611067608.33000004</v>
      </c>
      <c r="R48" s="7">
        <f t="shared" si="5"/>
        <v>8.6372513228679376E-3</v>
      </c>
      <c r="S48" s="14">
        <v>578707606.33000004</v>
      </c>
      <c r="T48" s="7">
        <f t="shared" si="6"/>
        <v>8.1798527203690019E-3</v>
      </c>
    </row>
    <row r="49" spans="1:20" ht="30.6" x14ac:dyDescent="0.3">
      <c r="A49" s="2" t="s">
        <v>17</v>
      </c>
      <c r="B49" s="3" t="s">
        <v>18</v>
      </c>
      <c r="C49" s="4" t="s">
        <v>72</v>
      </c>
      <c r="D49" s="2" t="s">
        <v>20</v>
      </c>
      <c r="E49" s="2" t="s">
        <v>63</v>
      </c>
      <c r="F49" s="2" t="s">
        <v>22</v>
      </c>
      <c r="G49" s="3" t="s">
        <v>53</v>
      </c>
      <c r="H49" s="14">
        <v>106545530180</v>
      </c>
      <c r="I49" s="14">
        <v>0</v>
      </c>
      <c r="J49" s="14">
        <v>0</v>
      </c>
      <c r="K49" s="14">
        <v>106545530180</v>
      </c>
      <c r="L49" s="14">
        <v>0</v>
      </c>
      <c r="M49" s="14">
        <v>77846091536</v>
      </c>
      <c r="N49" s="14">
        <v>28699438644</v>
      </c>
      <c r="O49" s="14">
        <v>11317523199</v>
      </c>
      <c r="P49" s="7">
        <f t="shared" si="4"/>
        <v>0.10622241195740419</v>
      </c>
      <c r="Q49" s="14">
        <v>140934385.33000001</v>
      </c>
      <c r="R49" s="7">
        <f t="shared" si="5"/>
        <v>1.3227620632409716E-3</v>
      </c>
      <c r="S49" s="14">
        <v>140746885.33000001</v>
      </c>
      <c r="T49" s="7">
        <f t="shared" si="6"/>
        <v>1.3210022522035379E-3</v>
      </c>
    </row>
    <row r="50" spans="1:20" ht="30.6" x14ac:dyDescent="0.3">
      <c r="A50" s="2" t="s">
        <v>17</v>
      </c>
      <c r="B50" s="3" t="s">
        <v>18</v>
      </c>
      <c r="C50" s="4" t="s">
        <v>73</v>
      </c>
      <c r="D50" s="2" t="s">
        <v>20</v>
      </c>
      <c r="E50" s="2" t="s">
        <v>21</v>
      </c>
      <c r="F50" s="2" t="s">
        <v>22</v>
      </c>
      <c r="G50" s="3" t="s">
        <v>53</v>
      </c>
      <c r="H50" s="14">
        <v>34789633209</v>
      </c>
      <c r="I50" s="14">
        <v>0</v>
      </c>
      <c r="J50" s="14">
        <v>0</v>
      </c>
      <c r="K50" s="14">
        <v>34789633209</v>
      </c>
      <c r="L50" s="14">
        <v>0</v>
      </c>
      <c r="M50" s="14">
        <v>20811216633</v>
      </c>
      <c r="N50" s="14">
        <v>13978416576</v>
      </c>
      <c r="O50" s="14">
        <v>19518315144</v>
      </c>
      <c r="P50" s="7">
        <f t="shared" si="4"/>
        <v>0.56103825604435109</v>
      </c>
      <c r="Q50" s="14">
        <v>523488323.35000002</v>
      </c>
      <c r="R50" s="7">
        <f t="shared" si="5"/>
        <v>1.5047250432481557E-2</v>
      </c>
      <c r="S50" s="14">
        <v>523488323.35000002</v>
      </c>
      <c r="T50" s="7">
        <f t="shared" si="6"/>
        <v>1.5047250432481557E-2</v>
      </c>
    </row>
    <row r="51" spans="1:20" ht="30.6" x14ac:dyDescent="0.3">
      <c r="A51" s="2" t="s">
        <v>17</v>
      </c>
      <c r="B51" s="3" t="s">
        <v>18</v>
      </c>
      <c r="C51" s="4" t="s">
        <v>74</v>
      </c>
      <c r="D51" s="2" t="s">
        <v>20</v>
      </c>
      <c r="E51" s="2" t="s">
        <v>21</v>
      </c>
      <c r="F51" s="2" t="s">
        <v>22</v>
      </c>
      <c r="G51" s="3" t="s">
        <v>53</v>
      </c>
      <c r="H51" s="14">
        <v>21647080336</v>
      </c>
      <c r="I51" s="14">
        <v>0</v>
      </c>
      <c r="J51" s="14">
        <v>0</v>
      </c>
      <c r="K51" s="14">
        <v>21647080336</v>
      </c>
      <c r="L51" s="14">
        <v>0</v>
      </c>
      <c r="M51" s="14">
        <v>19753819095</v>
      </c>
      <c r="N51" s="14">
        <v>1893261241</v>
      </c>
      <c r="O51" s="14">
        <v>5103270763</v>
      </c>
      <c r="P51" s="7">
        <f t="shared" si="4"/>
        <v>0.23574868683390282</v>
      </c>
      <c r="Q51" s="14">
        <v>121307346</v>
      </c>
      <c r="R51" s="7">
        <f t="shared" si="5"/>
        <v>5.6038663929315587E-3</v>
      </c>
      <c r="S51" s="14">
        <v>121307346</v>
      </c>
      <c r="T51" s="7">
        <f t="shared" si="6"/>
        <v>5.6038663929315587E-3</v>
      </c>
    </row>
    <row r="52" spans="1:20" ht="30.6" x14ac:dyDescent="0.3">
      <c r="A52" s="2" t="s">
        <v>17</v>
      </c>
      <c r="B52" s="3" t="s">
        <v>18</v>
      </c>
      <c r="C52" s="4" t="s">
        <v>75</v>
      </c>
      <c r="D52" s="2" t="s">
        <v>20</v>
      </c>
      <c r="E52" s="2" t="s">
        <v>21</v>
      </c>
      <c r="F52" s="2" t="s">
        <v>22</v>
      </c>
      <c r="G52" s="3" t="s">
        <v>53</v>
      </c>
      <c r="H52" s="14">
        <v>30011187068</v>
      </c>
      <c r="I52" s="14">
        <v>0</v>
      </c>
      <c r="J52" s="14">
        <v>0</v>
      </c>
      <c r="K52" s="14">
        <v>30011187068</v>
      </c>
      <c r="L52" s="14">
        <v>0</v>
      </c>
      <c r="M52" s="14">
        <v>28852786968</v>
      </c>
      <c r="N52" s="14">
        <v>1158400100</v>
      </c>
      <c r="O52" s="14">
        <v>815549442</v>
      </c>
      <c r="P52" s="7">
        <f t="shared" si="4"/>
        <v>2.7174847837645021E-2</v>
      </c>
      <c r="Q52" s="14">
        <v>41869152.170000002</v>
      </c>
      <c r="R52" s="7">
        <f t="shared" si="5"/>
        <v>1.395118162941438E-3</v>
      </c>
      <c r="S52" s="14">
        <v>31989152.170000002</v>
      </c>
      <c r="T52" s="7">
        <f t="shared" si="6"/>
        <v>1.0659075929758555E-3</v>
      </c>
    </row>
    <row r="53" spans="1:20" ht="30.6" x14ac:dyDescent="0.3">
      <c r="A53" s="2" t="s">
        <v>17</v>
      </c>
      <c r="B53" s="3" t="s">
        <v>18</v>
      </c>
      <c r="C53" s="4" t="s">
        <v>75</v>
      </c>
      <c r="D53" s="2" t="s">
        <v>20</v>
      </c>
      <c r="E53" s="2" t="s">
        <v>63</v>
      </c>
      <c r="F53" s="2" t="s">
        <v>22</v>
      </c>
      <c r="G53" s="3" t="s">
        <v>53</v>
      </c>
      <c r="H53" s="14">
        <v>107650718720</v>
      </c>
      <c r="I53" s="14">
        <v>0</v>
      </c>
      <c r="J53" s="14">
        <v>0</v>
      </c>
      <c r="K53" s="14">
        <v>107650718720</v>
      </c>
      <c r="L53" s="14">
        <v>0</v>
      </c>
      <c r="M53" s="14">
        <v>99351699696.300003</v>
      </c>
      <c r="N53" s="14">
        <v>8299019023.6999998</v>
      </c>
      <c r="O53" s="14">
        <v>41018891712</v>
      </c>
      <c r="P53" s="7">
        <f t="shared" si="4"/>
        <v>0.38103685883129418</v>
      </c>
      <c r="Q53" s="14">
        <v>2531286935.3299999</v>
      </c>
      <c r="R53" s="7">
        <f t="shared" si="5"/>
        <v>2.3513887927807418E-2</v>
      </c>
      <c r="S53" s="14">
        <v>2530004907.3299999</v>
      </c>
      <c r="T53" s="7">
        <f t="shared" si="6"/>
        <v>2.3501978782980111E-2</v>
      </c>
    </row>
    <row r="54" spans="1:20" ht="30.6" x14ac:dyDescent="0.3">
      <c r="A54" s="2" t="s">
        <v>17</v>
      </c>
      <c r="B54" s="3" t="s">
        <v>18</v>
      </c>
      <c r="C54" s="4" t="s">
        <v>76</v>
      </c>
      <c r="D54" s="2" t="s">
        <v>20</v>
      </c>
      <c r="E54" s="2" t="s">
        <v>21</v>
      </c>
      <c r="F54" s="2" t="s">
        <v>22</v>
      </c>
      <c r="G54" s="3" t="s">
        <v>53</v>
      </c>
      <c r="H54" s="14">
        <v>60868127309</v>
      </c>
      <c r="I54" s="14">
        <v>0</v>
      </c>
      <c r="J54" s="14">
        <v>0</v>
      </c>
      <c r="K54" s="14">
        <v>60868127309</v>
      </c>
      <c r="L54" s="14">
        <v>0</v>
      </c>
      <c r="M54" s="14">
        <v>48770361130</v>
      </c>
      <c r="N54" s="14">
        <v>12097766179</v>
      </c>
      <c r="O54" s="14">
        <v>36463549556</v>
      </c>
      <c r="P54" s="7">
        <f t="shared" si="4"/>
        <v>0.59905817984001741</v>
      </c>
      <c r="Q54" s="14">
        <v>908551523</v>
      </c>
      <c r="R54" s="7">
        <f t="shared" si="5"/>
        <v>1.4926556198906763E-2</v>
      </c>
      <c r="S54" s="14">
        <v>518250564</v>
      </c>
      <c r="T54" s="7">
        <f t="shared" si="6"/>
        <v>8.514317540427618E-3</v>
      </c>
    </row>
    <row r="55" spans="1:20" ht="30.6" x14ac:dyDescent="0.3">
      <c r="A55" s="2" t="s">
        <v>17</v>
      </c>
      <c r="B55" s="3" t="s">
        <v>18</v>
      </c>
      <c r="C55" s="4" t="s">
        <v>77</v>
      </c>
      <c r="D55" s="2" t="s">
        <v>20</v>
      </c>
      <c r="E55" s="2" t="s">
        <v>21</v>
      </c>
      <c r="F55" s="2" t="s">
        <v>22</v>
      </c>
      <c r="G55" s="3" t="s">
        <v>53</v>
      </c>
      <c r="H55" s="14">
        <v>60429615070</v>
      </c>
      <c r="I55" s="14">
        <v>0</v>
      </c>
      <c r="J55" s="14">
        <v>0</v>
      </c>
      <c r="K55" s="14">
        <v>60429615070</v>
      </c>
      <c r="L55" s="14">
        <v>0</v>
      </c>
      <c r="M55" s="14">
        <v>52241728640</v>
      </c>
      <c r="N55" s="14">
        <v>8187886430</v>
      </c>
      <c r="O55" s="14">
        <v>685406680</v>
      </c>
      <c r="P55" s="7">
        <f t="shared" si="4"/>
        <v>1.1342231440760358E-2</v>
      </c>
      <c r="Q55" s="14">
        <v>13403463.52</v>
      </c>
      <c r="R55" s="7">
        <f t="shared" si="5"/>
        <v>2.2180289423445436E-4</v>
      </c>
      <c r="S55" s="14">
        <v>10644154.52</v>
      </c>
      <c r="T55" s="7">
        <f t="shared" si="6"/>
        <v>1.7614135896232508E-4</v>
      </c>
    </row>
    <row r="56" spans="1:20" ht="30.6" x14ac:dyDescent="0.3">
      <c r="A56" s="2" t="s">
        <v>17</v>
      </c>
      <c r="B56" s="3" t="s">
        <v>18</v>
      </c>
      <c r="C56" s="4" t="s">
        <v>77</v>
      </c>
      <c r="D56" s="2" t="s">
        <v>20</v>
      </c>
      <c r="E56" s="2" t="s">
        <v>63</v>
      </c>
      <c r="F56" s="2" t="s">
        <v>22</v>
      </c>
      <c r="G56" s="3" t="s">
        <v>53</v>
      </c>
      <c r="H56" s="14">
        <v>38958930000</v>
      </c>
      <c r="I56" s="14">
        <v>0</v>
      </c>
      <c r="J56" s="14">
        <v>0</v>
      </c>
      <c r="K56" s="14">
        <v>38958930000</v>
      </c>
      <c r="L56" s="14">
        <v>0</v>
      </c>
      <c r="M56" s="14">
        <v>12892680786</v>
      </c>
      <c r="N56" s="14">
        <v>26066249214</v>
      </c>
      <c r="O56" s="14">
        <v>5001180092</v>
      </c>
      <c r="P56" s="7">
        <f t="shared" si="4"/>
        <v>0.12837057106034483</v>
      </c>
      <c r="Q56" s="14">
        <v>564468459.33000004</v>
      </c>
      <c r="R56" s="7">
        <f t="shared" si="5"/>
        <v>1.4488808068650758E-2</v>
      </c>
      <c r="S56" s="14">
        <v>271868110.32999998</v>
      </c>
      <c r="T56" s="7">
        <f t="shared" si="6"/>
        <v>6.9783259019177372E-3</v>
      </c>
    </row>
    <row r="57" spans="1:20" ht="30.6" x14ac:dyDescent="0.3">
      <c r="A57" s="2" t="s">
        <v>17</v>
      </c>
      <c r="B57" s="3" t="s">
        <v>18</v>
      </c>
      <c r="C57" s="4" t="s">
        <v>78</v>
      </c>
      <c r="D57" s="2" t="s">
        <v>20</v>
      </c>
      <c r="E57" s="2" t="s">
        <v>63</v>
      </c>
      <c r="F57" s="2" t="s">
        <v>22</v>
      </c>
      <c r="G57" s="3" t="s">
        <v>53</v>
      </c>
      <c r="H57" s="14">
        <v>74321645432</v>
      </c>
      <c r="I57" s="14">
        <v>0</v>
      </c>
      <c r="J57" s="14">
        <v>0</v>
      </c>
      <c r="K57" s="14">
        <v>74321645432</v>
      </c>
      <c r="L57" s="14">
        <v>0</v>
      </c>
      <c r="M57" s="14">
        <v>31978768712</v>
      </c>
      <c r="N57" s="14">
        <v>42342876720</v>
      </c>
      <c r="O57" s="14">
        <v>6389810358</v>
      </c>
      <c r="P57" s="7">
        <f t="shared" si="4"/>
        <v>8.5975092731851666E-2</v>
      </c>
      <c r="Q57" s="14">
        <v>219162635</v>
      </c>
      <c r="R57" s="7">
        <f t="shared" si="5"/>
        <v>2.9488399204040915E-3</v>
      </c>
      <c r="S57" s="14">
        <v>26439554</v>
      </c>
      <c r="T57" s="7">
        <f t="shared" si="6"/>
        <v>3.5574500330715444E-4</v>
      </c>
    </row>
    <row r="58" spans="1:20" ht="30.6" x14ac:dyDescent="0.3">
      <c r="A58" s="2" t="s">
        <v>17</v>
      </c>
      <c r="B58" s="3" t="s">
        <v>18</v>
      </c>
      <c r="C58" s="4" t="s">
        <v>79</v>
      </c>
      <c r="D58" s="2" t="s">
        <v>20</v>
      </c>
      <c r="E58" s="2" t="s">
        <v>21</v>
      </c>
      <c r="F58" s="2" t="s">
        <v>22</v>
      </c>
      <c r="G58" s="3" t="s">
        <v>53</v>
      </c>
      <c r="H58" s="14">
        <v>264294036333</v>
      </c>
      <c r="I58" s="14">
        <v>0</v>
      </c>
      <c r="J58" s="14">
        <v>0</v>
      </c>
      <c r="K58" s="14">
        <v>264294036333</v>
      </c>
      <c r="L58" s="14">
        <v>0</v>
      </c>
      <c r="M58" s="14">
        <v>227850222715.81</v>
      </c>
      <c r="N58" s="14">
        <v>36443813617.190002</v>
      </c>
      <c r="O58" s="14">
        <v>188052293898</v>
      </c>
      <c r="P58" s="7">
        <f t="shared" si="4"/>
        <v>0.71152681500940707</v>
      </c>
      <c r="Q58" s="14">
        <v>3968998185.5</v>
      </c>
      <c r="R58" s="7">
        <f t="shared" si="5"/>
        <v>1.5017358093162646E-2</v>
      </c>
      <c r="S58" s="14">
        <v>2334842267.5</v>
      </c>
      <c r="T58" s="7">
        <f t="shared" si="6"/>
        <v>8.8342601289655709E-3</v>
      </c>
    </row>
    <row r="59" spans="1:20" ht="30.6" x14ac:dyDescent="0.3">
      <c r="A59" s="2" t="s">
        <v>17</v>
      </c>
      <c r="B59" s="3" t="s">
        <v>18</v>
      </c>
      <c r="C59" s="4" t="s">
        <v>80</v>
      </c>
      <c r="D59" s="2" t="s">
        <v>20</v>
      </c>
      <c r="E59" s="2" t="s">
        <v>21</v>
      </c>
      <c r="F59" s="2" t="s">
        <v>22</v>
      </c>
      <c r="G59" s="3" t="s">
        <v>53</v>
      </c>
      <c r="H59" s="14">
        <v>19006838934</v>
      </c>
      <c r="I59" s="14">
        <v>0</v>
      </c>
      <c r="J59" s="14">
        <v>0</v>
      </c>
      <c r="K59" s="14">
        <v>19006838934</v>
      </c>
      <c r="L59" s="14">
        <v>0</v>
      </c>
      <c r="M59" s="14">
        <v>14668023976</v>
      </c>
      <c r="N59" s="14">
        <v>4338814958</v>
      </c>
      <c r="O59" s="14">
        <v>12499809739</v>
      </c>
      <c r="P59" s="7">
        <f t="shared" si="4"/>
        <v>0.65764800672035828</v>
      </c>
      <c r="Q59" s="14">
        <v>2423193129</v>
      </c>
      <c r="R59" s="7">
        <f t="shared" si="5"/>
        <v>0.12749059101381241</v>
      </c>
      <c r="S59" s="14">
        <v>2319405709</v>
      </c>
      <c r="T59" s="7">
        <f t="shared" si="6"/>
        <v>0.122030060708884</v>
      </c>
    </row>
    <row r="60" spans="1:20" ht="30.6" x14ac:dyDescent="0.3">
      <c r="A60" s="2" t="s">
        <v>17</v>
      </c>
      <c r="B60" s="3" t="s">
        <v>18</v>
      </c>
      <c r="C60" s="4" t="s">
        <v>81</v>
      </c>
      <c r="D60" s="2" t="s">
        <v>20</v>
      </c>
      <c r="E60" s="2" t="s">
        <v>21</v>
      </c>
      <c r="F60" s="2" t="s">
        <v>22</v>
      </c>
      <c r="G60" s="3" t="s">
        <v>53</v>
      </c>
      <c r="H60" s="14">
        <v>78876456789</v>
      </c>
      <c r="I60" s="14">
        <v>0</v>
      </c>
      <c r="J60" s="14">
        <v>0</v>
      </c>
      <c r="K60" s="14">
        <v>78876456789</v>
      </c>
      <c r="L60" s="14">
        <v>0</v>
      </c>
      <c r="M60" s="14">
        <v>69827591400</v>
      </c>
      <c r="N60" s="14">
        <v>9048865389</v>
      </c>
      <c r="O60" s="14">
        <v>55996019184</v>
      </c>
      <c r="P60" s="7">
        <f t="shared" si="4"/>
        <v>0.70992057026335809</v>
      </c>
      <c r="Q60" s="14">
        <v>379347759</v>
      </c>
      <c r="R60" s="7">
        <f t="shared" si="5"/>
        <v>4.8093914767847849E-3</v>
      </c>
      <c r="S60" s="14">
        <v>379347759</v>
      </c>
      <c r="T60" s="7">
        <f t="shared" si="6"/>
        <v>4.8093914767847849E-3</v>
      </c>
    </row>
    <row r="61" spans="1:20" ht="51" x14ac:dyDescent="0.3">
      <c r="A61" s="2" t="s">
        <v>17</v>
      </c>
      <c r="B61" s="3" t="s">
        <v>18</v>
      </c>
      <c r="C61" s="4" t="s">
        <v>82</v>
      </c>
      <c r="D61" s="2" t="s">
        <v>20</v>
      </c>
      <c r="E61" s="2" t="s">
        <v>63</v>
      </c>
      <c r="F61" s="2" t="s">
        <v>22</v>
      </c>
      <c r="G61" s="3" t="s">
        <v>83</v>
      </c>
      <c r="H61" s="14">
        <v>104968730120</v>
      </c>
      <c r="I61" s="14">
        <v>0</v>
      </c>
      <c r="J61" s="14">
        <v>0</v>
      </c>
      <c r="K61" s="14">
        <v>104968730120</v>
      </c>
      <c r="L61" s="14">
        <v>0</v>
      </c>
      <c r="M61" s="14">
        <v>104862805926</v>
      </c>
      <c r="N61" s="14">
        <v>105924194</v>
      </c>
      <c r="O61" s="14">
        <v>102913261936</v>
      </c>
      <c r="P61" s="7">
        <f t="shared" si="4"/>
        <v>0.98041828093328176</v>
      </c>
      <c r="Q61" s="14">
        <v>50126103</v>
      </c>
      <c r="R61" s="7">
        <f t="shared" si="5"/>
        <v>4.7753367067217029E-4</v>
      </c>
      <c r="S61" s="14">
        <v>50126103</v>
      </c>
      <c r="T61" s="7">
        <f t="shared" si="6"/>
        <v>4.7753367067217029E-4</v>
      </c>
    </row>
    <row r="62" spans="1:20" ht="40.799999999999997" x14ac:dyDescent="0.3">
      <c r="A62" s="2" t="s">
        <v>17</v>
      </c>
      <c r="B62" s="3" t="s">
        <v>18</v>
      </c>
      <c r="C62" s="4" t="s">
        <v>84</v>
      </c>
      <c r="D62" s="2" t="s">
        <v>20</v>
      </c>
      <c r="E62" s="2" t="s">
        <v>21</v>
      </c>
      <c r="F62" s="2" t="s">
        <v>22</v>
      </c>
      <c r="G62" s="3" t="s">
        <v>85</v>
      </c>
      <c r="H62" s="14">
        <v>18092386173</v>
      </c>
      <c r="I62" s="14">
        <v>0</v>
      </c>
      <c r="J62" s="14">
        <v>0</v>
      </c>
      <c r="K62" s="14">
        <v>18092386173</v>
      </c>
      <c r="L62" s="14">
        <v>0</v>
      </c>
      <c r="M62" s="14">
        <v>18069745346</v>
      </c>
      <c r="N62" s="14">
        <v>22640827</v>
      </c>
      <c r="O62" s="14">
        <v>17894430916</v>
      </c>
      <c r="P62" s="7">
        <f t="shared" si="4"/>
        <v>0.98905864295029167</v>
      </c>
      <c r="Q62" s="14">
        <v>35380026</v>
      </c>
      <c r="R62" s="7">
        <f t="shared" si="5"/>
        <v>1.9555201653167808E-3</v>
      </c>
      <c r="S62" s="14">
        <v>35380026</v>
      </c>
      <c r="T62" s="7">
        <f t="shared" si="6"/>
        <v>1.9555201653167808E-3</v>
      </c>
    </row>
    <row r="63" spans="1:20" ht="40.799999999999997" x14ac:dyDescent="0.3">
      <c r="A63" s="2" t="s">
        <v>17</v>
      </c>
      <c r="B63" s="3" t="s">
        <v>18</v>
      </c>
      <c r="C63" s="4" t="s">
        <v>86</v>
      </c>
      <c r="D63" s="2" t="s">
        <v>20</v>
      </c>
      <c r="E63" s="2" t="s">
        <v>21</v>
      </c>
      <c r="F63" s="2" t="s">
        <v>22</v>
      </c>
      <c r="G63" s="3" t="s">
        <v>85</v>
      </c>
      <c r="H63" s="14">
        <v>23682476100</v>
      </c>
      <c r="I63" s="14">
        <v>0</v>
      </c>
      <c r="J63" s="14">
        <v>0</v>
      </c>
      <c r="K63" s="14">
        <v>23682476100</v>
      </c>
      <c r="L63" s="14">
        <v>0</v>
      </c>
      <c r="M63" s="14">
        <v>10264603330</v>
      </c>
      <c r="N63" s="14">
        <v>13417872770</v>
      </c>
      <c r="O63" s="14">
        <v>6103893330</v>
      </c>
      <c r="P63" s="7">
        <f t="shared" si="4"/>
        <v>0.25773881515708569</v>
      </c>
      <c r="Q63" s="14">
        <v>63235008</v>
      </c>
      <c r="R63" s="7">
        <f t="shared" si="5"/>
        <v>2.6701180963083502E-3</v>
      </c>
      <c r="S63" s="14">
        <v>63235008</v>
      </c>
      <c r="T63" s="7">
        <f t="shared" si="6"/>
        <v>2.6701180963083502E-3</v>
      </c>
    </row>
    <row r="64" spans="1:20" ht="40.799999999999997" x14ac:dyDescent="0.3">
      <c r="A64" s="2" t="s">
        <v>17</v>
      </c>
      <c r="B64" s="3" t="s">
        <v>18</v>
      </c>
      <c r="C64" s="4" t="s">
        <v>87</v>
      </c>
      <c r="D64" s="2" t="s">
        <v>20</v>
      </c>
      <c r="E64" s="2" t="s">
        <v>21</v>
      </c>
      <c r="F64" s="2" t="s">
        <v>22</v>
      </c>
      <c r="G64" s="3" t="s">
        <v>88</v>
      </c>
      <c r="H64" s="14">
        <v>63570000000</v>
      </c>
      <c r="I64" s="14">
        <v>0</v>
      </c>
      <c r="J64" s="14">
        <v>0</v>
      </c>
      <c r="K64" s="14">
        <v>63570000000</v>
      </c>
      <c r="L64" s="14">
        <v>0</v>
      </c>
      <c r="M64" s="14">
        <v>41670851688</v>
      </c>
      <c r="N64" s="14">
        <v>21899148312</v>
      </c>
      <c r="O64" s="14">
        <v>26460107131</v>
      </c>
      <c r="P64" s="7">
        <f t="shared" si="4"/>
        <v>0.41623575792040268</v>
      </c>
      <c r="Q64" s="14">
        <v>4332408031.5799999</v>
      </c>
      <c r="R64" s="7">
        <f t="shared" si="5"/>
        <v>6.8151770199465153E-2</v>
      </c>
      <c r="S64" s="14">
        <v>1273281060.5799999</v>
      </c>
      <c r="T64" s="7">
        <f t="shared" si="6"/>
        <v>2.0029590381941166E-2</v>
      </c>
    </row>
    <row r="65" spans="1:20" ht="40.799999999999997" x14ac:dyDescent="0.3">
      <c r="A65" s="2" t="s">
        <v>17</v>
      </c>
      <c r="B65" s="3" t="s">
        <v>18</v>
      </c>
      <c r="C65" s="4" t="s">
        <v>89</v>
      </c>
      <c r="D65" s="2" t="s">
        <v>20</v>
      </c>
      <c r="E65" s="2" t="s">
        <v>21</v>
      </c>
      <c r="F65" s="2" t="s">
        <v>22</v>
      </c>
      <c r="G65" s="3" t="s">
        <v>88</v>
      </c>
      <c r="H65" s="14">
        <v>2000000000</v>
      </c>
      <c r="I65" s="14">
        <v>0</v>
      </c>
      <c r="J65" s="14">
        <v>0</v>
      </c>
      <c r="K65" s="14">
        <v>2000000000</v>
      </c>
      <c r="L65" s="14">
        <v>0</v>
      </c>
      <c r="M65" s="14">
        <v>11186000</v>
      </c>
      <c r="N65" s="14">
        <v>1988814000</v>
      </c>
      <c r="O65" s="14">
        <v>11186000</v>
      </c>
      <c r="P65" s="7">
        <f t="shared" si="4"/>
        <v>5.5929999999999999E-3</v>
      </c>
      <c r="Q65" s="14">
        <v>8925000</v>
      </c>
      <c r="R65" s="7">
        <f t="shared" si="5"/>
        <v>4.4625000000000003E-3</v>
      </c>
      <c r="S65" s="14">
        <v>0</v>
      </c>
      <c r="T65" s="7">
        <f t="shared" si="6"/>
        <v>0</v>
      </c>
    </row>
    <row r="66" spans="1:20" ht="40.799999999999997" x14ac:dyDescent="0.3">
      <c r="A66" s="2" t="s">
        <v>17</v>
      </c>
      <c r="B66" s="3" t="s">
        <v>18</v>
      </c>
      <c r="C66" s="4" t="s">
        <v>90</v>
      </c>
      <c r="D66" s="2" t="s">
        <v>20</v>
      </c>
      <c r="E66" s="2" t="s">
        <v>21</v>
      </c>
      <c r="F66" s="2" t="s">
        <v>22</v>
      </c>
      <c r="G66" s="3" t="s">
        <v>88</v>
      </c>
      <c r="H66" s="14">
        <v>22000000000</v>
      </c>
      <c r="I66" s="14">
        <v>0</v>
      </c>
      <c r="J66" s="14">
        <v>0</v>
      </c>
      <c r="K66" s="14">
        <v>22000000000</v>
      </c>
      <c r="L66" s="14">
        <v>0</v>
      </c>
      <c r="M66" s="14">
        <v>11964132771</v>
      </c>
      <c r="N66" s="14">
        <v>10035867229</v>
      </c>
      <c r="O66" s="14">
        <v>6067281684</v>
      </c>
      <c r="P66" s="7">
        <f t="shared" si="4"/>
        <v>0.27578553109090909</v>
      </c>
      <c r="Q66" s="14">
        <v>186451688</v>
      </c>
      <c r="R66" s="7">
        <f t="shared" si="5"/>
        <v>8.4750767272727279E-3</v>
      </c>
      <c r="S66" s="14">
        <v>182488356</v>
      </c>
      <c r="T66" s="7">
        <f t="shared" si="6"/>
        <v>8.2949252727272729E-3</v>
      </c>
    </row>
    <row r="67" spans="1:20" x14ac:dyDescent="0.3">
      <c r="A67" s="8"/>
      <c r="B67" s="9"/>
      <c r="C67" s="10"/>
      <c r="D67" s="8"/>
      <c r="E67" s="8"/>
      <c r="F67" s="8"/>
      <c r="G67" s="11" t="s">
        <v>96</v>
      </c>
      <c r="H67" s="12">
        <f>SUM(H30:H66)</f>
        <v>1768182313328</v>
      </c>
      <c r="I67" s="12">
        <f t="shared" ref="I67:O67" si="7">SUM(I30:I66)</f>
        <v>0</v>
      </c>
      <c r="J67" s="12">
        <f t="shared" si="7"/>
        <v>0</v>
      </c>
      <c r="K67" s="12">
        <f t="shared" si="7"/>
        <v>1768182313328</v>
      </c>
      <c r="L67" s="12">
        <f t="shared" si="7"/>
        <v>0</v>
      </c>
      <c r="M67" s="12">
        <f t="shared" si="7"/>
        <v>1237982833124.1101</v>
      </c>
      <c r="N67" s="12">
        <f t="shared" si="7"/>
        <v>530199480203.89001</v>
      </c>
      <c r="O67" s="12">
        <f t="shared" si="7"/>
        <v>688351542152</v>
      </c>
      <c r="P67" s="13">
        <f>+O67/K67</f>
        <v>0.38929896366648586</v>
      </c>
      <c r="Q67" s="12">
        <f>SUM(Q30:Q66)</f>
        <v>23676659147.510002</v>
      </c>
      <c r="R67" s="13">
        <f>+Q67/K67</f>
        <v>1.339039473986524E-2</v>
      </c>
      <c r="S67" s="12">
        <f>SUM(S30:S66)</f>
        <v>17342746822.510002</v>
      </c>
      <c r="T67" s="13">
        <f>+S67/K67</f>
        <v>9.8082345308998127E-3</v>
      </c>
    </row>
    <row r="68" spans="1:20" x14ac:dyDescent="0.3">
      <c r="A68" s="8"/>
      <c r="B68" s="9"/>
      <c r="C68" s="10"/>
      <c r="D68" s="8"/>
      <c r="E68" s="8"/>
      <c r="F68" s="8"/>
      <c r="G68" s="11" t="s">
        <v>97</v>
      </c>
      <c r="H68" s="12">
        <f>+H29+H67</f>
        <v>2573872657328</v>
      </c>
      <c r="I68" s="12">
        <f t="shared" ref="I68:S68" si="8">+I29+I67</f>
        <v>0</v>
      </c>
      <c r="J68" s="12">
        <f t="shared" si="8"/>
        <v>0</v>
      </c>
      <c r="K68" s="12">
        <f t="shared" si="8"/>
        <v>2573872657328</v>
      </c>
      <c r="L68" s="12">
        <f t="shared" si="8"/>
        <v>130164968000</v>
      </c>
      <c r="M68" s="12">
        <f t="shared" si="8"/>
        <v>1835875972468.5303</v>
      </c>
      <c r="N68" s="12">
        <f t="shared" si="8"/>
        <v>607831716859.46997</v>
      </c>
      <c r="O68" s="12">
        <f t="shared" si="8"/>
        <v>851377919479.08997</v>
      </c>
      <c r="P68" s="13">
        <f>+O68/K68</f>
        <v>0.33077701690297534</v>
      </c>
      <c r="Q68" s="12">
        <f t="shared" si="8"/>
        <v>154843820117.42999</v>
      </c>
      <c r="R68" s="13">
        <f>+Q68/K68</f>
        <v>6.0159860541887544E-2</v>
      </c>
      <c r="S68" s="12">
        <f t="shared" si="8"/>
        <v>147683882546.42999</v>
      </c>
      <c r="T68" s="13">
        <f>+S68/K68</f>
        <v>5.7378084392001052E-2</v>
      </c>
    </row>
    <row r="69" spans="1:20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</sheetData>
  <sheetProtection algorithmName="SHA-512" hashValue="kFjfyfUfq6O3ciRsb3dm0e/5CQ470teLCjYkP2MvvvmtWSOIRgUWUJ35igkCmLsa//UoRFJJrupQrc8FkbbL2A==" saltValue="+UVtn/H5fs9J0UHo63M2xw==" spinCount="100000" sheet="1" formatCells="0" formatColumns="0" formatRows="0" insertColumns="0" insertRows="0" insertHyperlinks="0" deleteColumns="0" deleteRows="0" sort="0" autoFilter="0" pivotTables="0"/>
  <mergeCells count="1">
    <mergeCell ref="A7:S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2295 del 29 de diciembre de 2023 – Por el cual se liquida el presupuesto para la vigencia 2024</Descripci_x00f3_n>
    <Vigencia xmlns="61cca86f-76d0-4580-a348-650cc4dfa152">2024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FCC2CA02-D0F3-4F92-A098-A07C60DA9348}"/>
</file>

<file path=customXml/itemProps2.xml><?xml version="1.0" encoding="utf-8"?>
<ds:datastoreItem xmlns:ds="http://schemas.openxmlformats.org/officeDocument/2006/customXml" ds:itemID="{3E25A13F-790C-4D2A-8B06-ABC114E1A0C8}"/>
</file>

<file path=customXml/itemProps3.xml><?xml version="1.0" encoding="utf-8"?>
<ds:datastoreItem xmlns:ds="http://schemas.openxmlformats.org/officeDocument/2006/customXml" ds:itemID="{2BB3F620-E5B1-4696-9140-C1BB30CBCDF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Marzo 2024</dc:title>
  <dc:creator>Sandra Patricia Jimenez Gonzalez</dc:creator>
  <cp:lastModifiedBy>Sandra Patricia Jimenez Gonzalez</cp:lastModifiedBy>
  <dcterms:created xsi:type="dcterms:W3CDTF">2024-04-01T15:13:37Z</dcterms:created>
  <dcterms:modified xsi:type="dcterms:W3CDTF">2024-04-08T13:33:43Z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