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3/"/>
    </mc:Choice>
  </mc:AlternateContent>
  <xr:revisionPtr revIDLastSave="109" documentId="8_{A3822ADF-80C6-4AAC-9B61-5503E0948793}" xr6:coauthVersionLast="47" xr6:coauthVersionMax="47" xr10:uidLastSave="{3B1FB388-5688-4A98-8337-3B28E4C702A1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5" i="1" l="1"/>
  <c r="R75" i="1"/>
  <c r="P75" i="1"/>
  <c r="H75" i="1"/>
  <c r="Q76" i="1"/>
  <c r="R76" i="1" s="1"/>
  <c r="M76" i="1"/>
  <c r="I76" i="1"/>
  <c r="S75" i="1"/>
  <c r="S76" i="1" s="1"/>
  <c r="T76" i="1" s="1"/>
  <c r="Q75" i="1"/>
  <c r="O75" i="1"/>
  <c r="O76" i="1" s="1"/>
  <c r="N75" i="1"/>
  <c r="N76" i="1" s="1"/>
  <c r="M75" i="1"/>
  <c r="L75" i="1"/>
  <c r="L76" i="1" s="1"/>
  <c r="K75" i="1"/>
  <c r="K76" i="1" s="1"/>
  <c r="J75" i="1"/>
  <c r="J76" i="1" s="1"/>
  <c r="I75" i="1"/>
  <c r="H76" i="1"/>
  <c r="P37" i="1"/>
  <c r="S37" i="1"/>
  <c r="T37" i="1" s="1"/>
  <c r="Q37" i="1"/>
  <c r="O37" i="1"/>
  <c r="N37" i="1"/>
  <c r="M37" i="1"/>
  <c r="L37" i="1"/>
  <c r="K37" i="1"/>
  <c r="R37" i="1" s="1"/>
  <c r="J37" i="1"/>
  <c r="I37" i="1"/>
  <c r="H37" i="1"/>
  <c r="S35" i="1"/>
  <c r="Q35" i="1"/>
  <c r="O35" i="1"/>
  <c r="N35" i="1"/>
  <c r="M35" i="1"/>
  <c r="L35" i="1"/>
  <c r="K35" i="1"/>
  <c r="J35" i="1"/>
  <c r="I35" i="1"/>
  <c r="H3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6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6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6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76" i="1" l="1"/>
  <c r="P35" i="1"/>
  <c r="R35" i="1"/>
  <c r="T35" i="1"/>
</calcChain>
</file>

<file path=xl/sharedStrings.xml><?xml version="1.0" encoding="utf-8"?>
<sst xmlns="http://schemas.openxmlformats.org/spreadsheetml/2006/main" count="403" uniqueCount="135">
  <si>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</si>
  <si>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</si>
  <si>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</si>
  <si>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</si>
  <si>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</si>
  <si>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</si>
  <si>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</si>
  <si>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</si>
  <si>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</si>
  <si>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</si>
  <si>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</si>
  <si>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</si>
  <si>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</si>
  <si>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</si>
  <si>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</si>
  <si>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</si>
  <si>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</si>
  <si>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</si>
  <si>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</si>
  <si>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</si>
  <si>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</si>
  <si>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</si>
  <si>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</si>
  <si>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</si>
  <si>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</si>
  <si>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</si>
  <si>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</si>
  <si>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</si>
  <si>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</si>
  <si>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</si>
  <si>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</si>
  <si>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</si>
  <si>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</si>
  <si>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</si>
  <si>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</si>
  <si>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</si>
  <si>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A-03-03-04-006</t>
  </si>
  <si>
    <t>21</t>
  </si>
  <si>
    <t>TRANSFERENCIAS DE EXCEDENTES FINANCIEROS A LA NACIÓN (ART. 16 EOP)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</si>
  <si>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</si>
  <si>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</si>
  <si>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</si>
  <si>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</si>
  <si>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</si>
  <si>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</si>
  <si>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</si>
  <si>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</si>
  <si>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</si>
  <si>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</si>
  <si>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</si>
  <si>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</si>
  <si>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</si>
  <si>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</si>
  <si>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</si>
  <si>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</si>
  <si>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</si>
  <si>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</si>
  <si>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</si>
  <si>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</si>
  <si>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</si>
  <si>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</si>
  <si>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</si>
  <si>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</si>
  <si>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</si>
  <si>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</si>
  <si>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</si>
  <si>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</si>
  <si>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</si>
  <si>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</si>
  <si>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</si>
  <si>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</si>
  <si>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</si>
  <si>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</si>
  <si>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</si>
  <si>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</si>
  <si>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</si>
  <si>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</si>
  <si>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</si>
  <si>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</si>
  <si>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</si>
  <si>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</si>
  <si>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</si>
  <si>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</si>
  <si>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</si>
  <si>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</si>
  <si>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</si>
  <si>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</si>
  <si>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</si>
  <si>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</si>
  <si>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</si>
  <si>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</si>
  <si>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</si>
  <si>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</si>
  <si>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</si>
  <si>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</si>
  <si>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</si>
  <si>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</si>
  <si>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</si>
  <si>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</si>
  <si>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</si>
  <si>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</si>
  <si>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</si>
  <si>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</si>
  <si>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</si>
  <si>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Nación</t>
  </si>
  <si>
    <t>11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</si>
  <si>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</si>
  <si>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</si>
  <si>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</si>
  <si>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</si>
  <si>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</si>
  <si>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</si>
  <si>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</si>
  <si>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C-2403-0600-54</t>
  </si>
  <si>
    <t>CONSTRUCCION DEL AEROPUERTO DEL CAFE - ETAPA I PALESTINA</t>
  </si>
  <si>
    <t>C-2403-0600-55</t>
  </si>
  <si>
    <t>MEJORAMIENTO DE LOS SERVICIOS AEROPORTUARIOS Y A LA NAVEGACION AEREA DEL AEROPUERTO GOLFO DE MORROSQUILLO DEL MUNICIPIO DE SANTIAGO DE TOLU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</si>
  <si>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</si>
  <si>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</si>
  <si>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</si>
  <si>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</si>
  <si>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</si>
  <si>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</si>
  <si>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</si>
  <si>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</si>
  <si>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</si>
  <si>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</si>
  <si>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% COMPROMISO</t>
  </si>
  <si>
    <t>% OBLIGACION</t>
  </si>
  <si>
    <t>% PAGOS</t>
  </si>
  <si>
    <t>INFORME DE EJECUCIÓN PRESUPUESTAL 2023</t>
  </si>
  <si>
    <t>TOTAL FUNCIONAMIENTO</t>
  </si>
  <si>
    <t>TOTAL DEUDA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</si>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</sst>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1240A]&quot;$&quot;\ #,##0;\-&quot;$&quot;\ #,##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6"/>
      <color rgb="FF0F243E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002060"/>
        </stop>
        <stop position="1">
          <color theme="3"/>
        </stop>
      </gradientFill>
    </fill>
    <fill>
      <patternFill patternType="solid">
        <fgColor rgb="FFFFFFFF"/>
        <bgColor rgb="FF000000"/>
      </patternFill>
    </fill>
    <fill>
      <gradientFill degree="270">
        <stop position="0">
          <color rgb="FF002060"/>
        </stop>
        <stop position="1">
          <color theme="4" tint="-0.25098422193060094"/>
        </stop>
      </gradientFill>
    </fill>
    <fill>
      <gradientFill degree="90">
        <stop position="0">
          <color rgb="FF002060"/>
        </stop>
        <stop position="1">
          <color theme="4" tint="-0.25098422193060094"/>
        </stop>
      </gradientFill>
    </fill>
    <fill>
      <gradientFill degree="270">
        <stop position="0">
          <color theme="3" tint="0.40000610370189521"/>
        </stop>
        <stop position="1">
          <color theme="4" tint="-0.25098422193060094"/>
        </stop>
      </gradient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1" fillId="0" borderId="0" xfId="0" applyFont="1" applyFill="1" applyBorder="1"/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1" applyNumberFormat="1" applyFont="1" applyFill="1" applyBorder="1" applyAlignment="1">
      <alignment horizontal="right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165" fontId="3" fillId="4" borderId="1" xfId="0" applyNumberFormat="1" applyFont="1" applyFill="1" applyBorder="1" applyAlignment="1">
      <alignment horizontal="right" vertical="center" wrapText="1" readingOrder="1"/>
    </xf>
    <xf numFmtId="164" fontId="3" fillId="4" borderId="1" xfId="1" applyNumberFormat="1" applyFont="1" applyFill="1" applyBorder="1" applyAlignment="1">
      <alignment horizontal="right" vertical="center" wrapText="1" readingOrder="1"/>
    </xf>
    <xf numFmtId="0" fontId="3" fillId="5" borderId="1" xfId="0" applyFont="1" applyFill="1" applyBorder="1" applyAlignment="1">
      <alignment horizontal="center" vertical="center" wrapText="1" readingOrder="1"/>
    </xf>
    <xf numFmtId="165" fontId="3" fillId="5" borderId="1" xfId="0" applyNumberFormat="1" applyFont="1" applyFill="1" applyBorder="1" applyAlignment="1">
      <alignment horizontal="right" vertical="center" wrapText="1" readingOrder="1"/>
    </xf>
    <xf numFmtId="164" fontId="3" fillId="5" borderId="1" xfId="1" applyNumberFormat="1" applyFont="1" applyFill="1" applyBorder="1" applyAlignment="1">
      <alignment horizontal="right" vertical="center" wrapText="1" readingOrder="1"/>
    </xf>
    <xf numFmtId="165" fontId="4" fillId="0" borderId="1" xfId="0" applyNumberFormat="1" applyFont="1" applyFill="1" applyBorder="1" applyAlignment="1">
      <alignment horizontal="right"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left" vertical="center" wrapText="1" readingOrder="1"/>
    </xf>
    <xf numFmtId="0" fontId="7" fillId="6" borderId="1" xfId="0" applyFont="1" applyFill="1" applyBorder="1" applyAlignment="1">
      <alignment vertical="center" wrapText="1" readingOrder="1"/>
    </xf>
    <xf numFmtId="0" fontId="8" fillId="6" borderId="1" xfId="0" applyFont="1" applyFill="1" applyBorder="1" applyAlignment="1">
      <alignment horizontal="center" vertical="center" wrapText="1" readingOrder="1"/>
    </xf>
    <xf numFmtId="165" fontId="3" fillId="6" borderId="1" xfId="0" applyNumberFormat="1" applyFont="1" applyFill="1" applyBorder="1" applyAlignment="1">
      <alignment horizontal="right" vertical="center" wrapText="1" readingOrder="1"/>
    </xf>
    <xf numFmtId="164" fontId="3" fillId="6" borderId="1" xfId="1" applyNumberFormat="1" applyFont="1" applyFill="1" applyBorder="1" applyAlignment="1">
      <alignment horizontal="right" vertical="center" wrapText="1" readingOrder="1"/>
    </xf>
    <xf numFmtId="0" fontId="5" fillId="0" borderId="0" xfId="0" applyFont="1"/>
    <xf numFmtId="0" fontId="6" fillId="3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841614</xdr:colOff>
      <xdr:row>9</xdr:row>
      <xdr:rowOff>60385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2039E1-58C3-4D2A-AB6B-9A6F4AEE91BA}"/>
            </a:ext>
          </a:extLst>
        </xdr:cNvPr>
        <xdr:cNvGrpSpPr/>
      </xdr:nvGrpSpPr>
      <xdr:grpSpPr>
        <a:xfrm>
          <a:off x="0" y="0"/>
          <a:ext cx="3627946" cy="1690777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DCC24C7D-D12F-A05F-FF8E-8EED19C7327F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B820A2B1-C73E-5ECB-EEA5-E0199D80969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ADACCE2C-A0AB-D77C-B455-1F68D5D6DC9E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8F71725C-95D2-8722-C0F9-BA0ACE4467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10</xdr:row>
      <xdr:rowOff>301923</xdr:rowOff>
    </xdr:from>
    <xdr:to>
      <xdr:col>2</xdr:col>
      <xdr:colOff>841614</xdr:colOff>
      <xdr:row>15</xdr:row>
      <xdr:rowOff>17252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E8A6725A-51E7-4800-BAD2-E184650014C5}"/>
            </a:ext>
          </a:extLst>
        </xdr:cNvPr>
        <xdr:cNvSpPr/>
      </xdr:nvSpPr>
      <xdr:spPr>
        <a:xfrm rot="10800000">
          <a:off x="0" y="2113470"/>
          <a:ext cx="3627946" cy="759125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11</xdr:row>
      <xdr:rowOff>120768</xdr:rowOff>
    </xdr:from>
    <xdr:to>
      <xdr:col>2</xdr:col>
      <xdr:colOff>402565</xdr:colOff>
      <xdr:row>13</xdr:row>
      <xdr:rowOff>107111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49A54410-95ED-4ED6-BD6E-9E372E6A27F0}"/>
            </a:ext>
          </a:extLst>
        </xdr:cNvPr>
        <xdr:cNvSpPr txBox="1">
          <a:spLocks noChangeArrowheads="1"/>
        </xdr:cNvSpPr>
      </xdr:nvSpPr>
      <xdr:spPr bwMode="auto">
        <a:xfrm>
          <a:off x="0" y="2251493"/>
          <a:ext cx="3188897" cy="348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31 Marzo 2023</a:t>
          </a:r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17</xdr:col>
      <xdr:colOff>310551</xdr:colOff>
      <xdr:row>4</xdr:row>
      <xdr:rowOff>155275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E52ED01-BB51-4919-9917-DB8D20484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7268" y="0"/>
          <a:ext cx="5244860" cy="879894"/>
        </a:xfrm>
        <a:prstGeom prst="rect">
          <a:avLst/>
        </a:prstGeom>
      </xdr:spPr>
    </xdr:pic>
    <xdr:clientData/>
  </xdr:twoCellAnchor>
  <xdr:twoCellAnchor>
    <xdr:from>
      <xdr:col>15</xdr:col>
      <xdr:colOff>198408</xdr:colOff>
      <xdr:row>76</xdr:row>
      <xdr:rowOff>8625</xdr:rowOff>
    </xdr:from>
    <xdr:to>
      <xdr:col>20</xdr:col>
      <xdr:colOff>6298</xdr:colOff>
      <xdr:row>78</xdr:row>
      <xdr:rowOff>155275</xdr:rowOff>
    </xdr:to>
    <xdr:grpSp>
      <xdr:nvGrpSpPr>
        <xdr:cNvPr id="15" name="Group 54">
          <a:extLst>
            <a:ext uri="{FF2B5EF4-FFF2-40B4-BE49-F238E27FC236}">
              <a16:creationId xmlns:a16="http://schemas.microsoft.com/office/drawing/2014/main" id="{53CB3603-93C3-457B-9E95-DAB44959895A}"/>
            </a:ext>
          </a:extLst>
        </xdr:cNvPr>
        <xdr:cNvGrpSpPr/>
      </xdr:nvGrpSpPr>
      <xdr:grpSpPr>
        <a:xfrm rot="10800000">
          <a:off x="17390853" y="39992059"/>
          <a:ext cx="4250494" cy="508959"/>
          <a:chOff x="696686" y="3429000"/>
          <a:chExt cx="2409370" cy="522514"/>
        </a:xfrm>
      </xdr:grpSpPr>
      <xdr:sp macro="" textlink="">
        <xdr:nvSpPr>
          <xdr:cNvPr id="16" name="Rectangle 55">
            <a:extLst>
              <a:ext uri="{FF2B5EF4-FFF2-40B4-BE49-F238E27FC236}">
                <a16:creationId xmlns:a16="http://schemas.microsoft.com/office/drawing/2014/main" id="{38471C8F-FB23-2FD0-5BA9-F6554BB0AFD0}"/>
              </a:ext>
            </a:extLst>
          </xdr:cNvPr>
          <xdr:cNvSpPr/>
        </xdr:nvSpPr>
        <xdr:spPr>
          <a:xfrm>
            <a:off x="1219200" y="3429000"/>
            <a:ext cx="522514" cy="522514"/>
          </a:xfrm>
          <a:prstGeom prst="rect">
            <a:avLst/>
          </a:prstGeom>
          <a:solidFill>
            <a:srgbClr val="3886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D"/>
          </a:p>
        </xdr:txBody>
      </xdr:sp>
      <xdr:sp macro="" textlink="">
        <xdr:nvSpPr>
          <xdr:cNvPr id="17" name="Rectangle 56">
            <a:extLst>
              <a:ext uri="{FF2B5EF4-FFF2-40B4-BE49-F238E27FC236}">
                <a16:creationId xmlns:a16="http://schemas.microsoft.com/office/drawing/2014/main" id="{A0B624C5-0D02-833B-3A25-B4B3AD2ACEA5}"/>
              </a:ext>
            </a:extLst>
          </xdr:cNvPr>
          <xdr:cNvSpPr/>
        </xdr:nvSpPr>
        <xdr:spPr>
          <a:xfrm>
            <a:off x="1741713" y="3429000"/>
            <a:ext cx="1364343" cy="522514"/>
          </a:xfrm>
          <a:prstGeom prst="rect">
            <a:avLst/>
          </a:prstGeom>
          <a:gradFill>
            <a:gsLst>
              <a:gs pos="23000">
                <a:srgbClr val="09193C"/>
              </a:gs>
              <a:gs pos="100000">
                <a:srgbClr val="003CA3">
                  <a:lumMod val="75000"/>
                </a:srgbClr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D"/>
          </a:p>
        </xdr:txBody>
      </xdr:sp>
      <xdr:sp macro="" textlink="">
        <xdr:nvSpPr>
          <xdr:cNvPr id="18" name="Rectangle 57">
            <a:extLst>
              <a:ext uri="{FF2B5EF4-FFF2-40B4-BE49-F238E27FC236}">
                <a16:creationId xmlns:a16="http://schemas.microsoft.com/office/drawing/2014/main" id="{4506910E-BA22-80D6-7AA3-F5C432E5145E}"/>
              </a:ext>
            </a:extLst>
          </xdr:cNvPr>
          <xdr:cNvSpPr/>
        </xdr:nvSpPr>
        <xdr:spPr>
          <a:xfrm>
            <a:off x="696686" y="3429000"/>
            <a:ext cx="522514" cy="522514"/>
          </a:xfrm>
          <a:prstGeom prst="rect">
            <a:avLst/>
          </a:prstGeom>
          <a:solidFill>
            <a:srgbClr val="09235B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D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15</xdr:col>
      <xdr:colOff>189781</xdr:colOff>
      <xdr:row>76</xdr:row>
      <xdr:rowOff>17253</xdr:rowOff>
    </xdr:from>
    <xdr:to>
      <xdr:col>17</xdr:col>
      <xdr:colOff>715278</xdr:colOff>
      <xdr:row>78</xdr:row>
      <xdr:rowOff>8627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1A33A260-AEB6-495F-AA5E-FD7E4C05C80B}"/>
            </a:ext>
          </a:extLst>
        </xdr:cNvPr>
        <xdr:cNvGrpSpPr/>
      </xdr:nvGrpSpPr>
      <xdr:grpSpPr>
        <a:xfrm>
          <a:off x="17382226" y="40000687"/>
          <a:ext cx="2354297" cy="353683"/>
          <a:chOff x="9333557" y="6233861"/>
          <a:chExt cx="2486568" cy="530849"/>
        </a:xfrm>
      </xdr:grpSpPr>
      <xdr:sp macro="" textlink="">
        <xdr:nvSpPr>
          <xdr:cNvPr id="20" name="TextBox 14">
            <a:extLst>
              <a:ext uri="{FF2B5EF4-FFF2-40B4-BE49-F238E27FC236}">
                <a16:creationId xmlns:a16="http://schemas.microsoft.com/office/drawing/2014/main" id="{46EEAF8C-E04B-ABE8-4AE7-B0C42450A2FA}"/>
              </a:ext>
            </a:extLst>
          </xdr:cNvPr>
          <xdr:cNvSpPr txBox="1"/>
        </xdr:nvSpPr>
        <xdr:spPr>
          <a:xfrm>
            <a:off x="9333557" y="6233861"/>
            <a:ext cx="2309592" cy="53084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3600"/>
              </a:lnSpc>
            </a:pPr>
            <a:r>
              <a:rPr lang="es-CO" sz="9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www.aerocivil.gov.co</a:t>
            </a:r>
            <a:endParaRPr lang="id-ID" sz="9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21" name="Straight Connector 15">
            <a:extLst>
              <a:ext uri="{FF2B5EF4-FFF2-40B4-BE49-F238E27FC236}">
                <a16:creationId xmlns:a16="http://schemas.microsoft.com/office/drawing/2014/main" id="{C62EA702-C7F8-19BC-8675-BB7E151FE818}"/>
              </a:ext>
            </a:extLst>
          </xdr:cNvPr>
          <xdr:cNvCxnSpPr/>
        </xdr:nvCxnSpPr>
        <xdr:spPr>
          <a:xfrm>
            <a:off x="9423437" y="6451207"/>
            <a:ext cx="2161656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Rectangle: Rounded Corners 18">
            <a:extLst>
              <a:ext uri="{FF2B5EF4-FFF2-40B4-BE49-F238E27FC236}">
                <a16:creationId xmlns:a16="http://schemas.microsoft.com/office/drawing/2014/main" id="{9A55A16A-39FA-8E82-F615-4DC23690E0E2}"/>
              </a:ext>
            </a:extLst>
          </xdr:cNvPr>
          <xdr:cNvSpPr/>
        </xdr:nvSpPr>
        <xdr:spPr>
          <a:xfrm rot="18900000">
            <a:off x="11614254" y="6350733"/>
            <a:ext cx="205871" cy="205871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351"/>
              <a:t> </a:t>
            </a:r>
            <a:endParaRPr lang="id-ID" sz="1351"/>
          </a:p>
        </xdr:txBody>
      </xdr:sp>
    </xdr:grpSp>
    <xdr:clientData/>
  </xdr:twoCellAnchor>
  <xdr:twoCellAnchor>
    <xdr:from>
      <xdr:col>0</xdr:col>
      <xdr:colOff>0</xdr:colOff>
      <xdr:row>76</xdr:row>
      <xdr:rowOff>51757</xdr:rowOff>
    </xdr:from>
    <xdr:to>
      <xdr:col>7</xdr:col>
      <xdr:colOff>17251</xdr:colOff>
      <xdr:row>78</xdr:row>
      <xdr:rowOff>93393</xdr:rowOff>
    </xdr:to>
    <xdr:sp macro="" textlink="">
      <xdr:nvSpPr>
        <xdr:cNvPr id="23" name="Rectangle 56">
          <a:extLst>
            <a:ext uri="{FF2B5EF4-FFF2-40B4-BE49-F238E27FC236}">
              <a16:creationId xmlns:a16="http://schemas.microsoft.com/office/drawing/2014/main" id="{A8D5CB42-36BC-4ECB-8A85-CC5EE1445F9E}"/>
            </a:ext>
          </a:extLst>
        </xdr:cNvPr>
        <xdr:cNvSpPr/>
      </xdr:nvSpPr>
      <xdr:spPr>
        <a:xfrm rot="10800000">
          <a:off x="0" y="40035191"/>
          <a:ext cx="8091576" cy="403945"/>
        </a:xfrm>
        <a:prstGeom prst="rect">
          <a:avLst/>
        </a:prstGeom>
        <a:gradFill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76</xdr:row>
      <xdr:rowOff>51756</xdr:rowOff>
    </xdr:from>
    <xdr:to>
      <xdr:col>6</xdr:col>
      <xdr:colOff>793630</xdr:colOff>
      <xdr:row>78</xdr:row>
      <xdr:rowOff>38099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2F8A9D3F-9906-498F-A684-199EF3AD10C2}"/>
            </a:ext>
          </a:extLst>
        </xdr:cNvPr>
        <xdr:cNvSpPr txBox="1">
          <a:spLocks noChangeArrowheads="1"/>
        </xdr:cNvSpPr>
      </xdr:nvSpPr>
      <xdr:spPr bwMode="auto">
        <a:xfrm>
          <a:off x="0" y="40035190"/>
          <a:ext cx="6961517" cy="348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topLeftCell="D1" workbookViewId="0">
      <selection activeCell="Q7" sqref="Q7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10" width="18.875" customWidth="1"/>
    <col min="11" max="11" width="15.625" bestFit="1" customWidth="1"/>
    <col min="12" max="12" width="14.875" bestFit="1" customWidth="1"/>
    <col min="13" max="13" width="15.625" bestFit="1" customWidth="1"/>
    <col min="14" max="14" width="15.125" bestFit="1" customWidth="1"/>
    <col min="15" max="15" width="14.25" bestFit="1" customWidth="1"/>
    <col min="16" max="16" width="12.25" customWidth="1"/>
    <col min="17" max="17" width="14.25" bestFit="1" customWidth="1"/>
    <col min="18" max="18" width="12.25" customWidth="1"/>
    <col min="19" max="19" width="14.25" bestFit="1" customWidth="1"/>
    <col min="20" max="20" width="11.375" customWidth="1"/>
    <col min="21" max="21" width="6.5" customWidth="1"/>
    <col min="22" max="16384" width="11" hidden="1"/>
  </cols>
  <sheetData>
    <row r="1" spans="1:19" x14ac:dyDescent="0.25"/>
    <row r="2" spans="1:19" x14ac:dyDescent="0.25"/>
    <row r="3" spans="1:19" x14ac:dyDescent="0.25"/>
    <row r="4" spans="1:19" x14ac:dyDescent="0.25"/>
    <row r="5" spans="1:19" x14ac:dyDescent="0.25"/>
    <row r="6" spans="1:19" x14ac:dyDescent="0.25"/>
    <row r="7" spans="1:19" x14ac:dyDescent="0.25"/>
    <row r="8" spans="1:19" x14ac:dyDescent="0.25"/>
    <row r="9" spans="1:19" x14ac:dyDescent="0.25"/>
    <row r="10" spans="1:19" x14ac:dyDescent="0.25"/>
    <row r="11" spans="1:19" ht="25.15" customHeight="1" x14ac:dyDescent="0.25">
      <c r="A11" s="20" t="s">
        <v>130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/>
    <row r="13" spans="1:19" x14ac:dyDescent="0.25"/>
    <row r="14" spans="1:19" x14ac:dyDescent="0.25"/>
    <row r="15" spans="1:19" x14ac:dyDescent="0.25"/>
    <row r="16" spans="1:19" x14ac:dyDescent="0.25"/>
    <row r="17" spans="1:20" x14ac:dyDescent="0.25"/>
    <row r="18" spans="1:20" ht="32.6" customHeight="1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  <c r="O18" s="1" t="s">
        <v>14</v>
      </c>
      <c r="P18" s="1" t="s">
        <v>127</v>
      </c>
      <c r="Q18" s="1" t="s">
        <v>15</v>
      </c>
      <c r="R18" s="1" t="s">
        <v>128</v>
      </c>
      <c r="S18" s="1" t="s">
        <v>16</v>
      </c>
      <c r="T18" s="1" t="s">
        <v>129</v>
      </c>
    </row>
    <row r="19" spans="1:20" ht="34.65" x14ac:dyDescent="0.25">
      <c r="A19" s="2" t="s">
        <v>17</v>
      </c>
      <c r="B19" s="3" t="s">
        <v>18</v>
      </c>
      <c r="C19" s="4" t="s">
        <v>19</v>
      </c>
      <c r="D19" s="2" t="s">
        <v>20</v>
      </c>
      <c r="E19" s="2" t="s">
        <v>21</v>
      </c>
      <c r="F19" s="2" t="s">
        <v>22</v>
      </c>
      <c r="G19" s="3" t="s">
        <v>23</v>
      </c>
      <c r="H19" s="12">
        <v>243616713000</v>
      </c>
      <c r="I19" s="12">
        <v>0</v>
      </c>
      <c r="J19" s="12">
        <v>0</v>
      </c>
      <c r="K19" s="12">
        <v>243616713000</v>
      </c>
      <c r="L19" s="12">
        <v>0</v>
      </c>
      <c r="M19" s="12">
        <v>243616713000</v>
      </c>
      <c r="N19" s="12">
        <v>0</v>
      </c>
      <c r="O19" s="12">
        <v>48894725785</v>
      </c>
      <c r="P19" s="5">
        <f>+O19/K19</f>
        <v>0.20070349518671982</v>
      </c>
      <c r="Q19" s="12">
        <v>48888645396</v>
      </c>
      <c r="R19" s="5">
        <f>+Q19/K19</f>
        <v>0.2006785363531278</v>
      </c>
      <c r="S19" s="12">
        <v>48888645396</v>
      </c>
      <c r="T19" s="5">
        <f>+S19/K19</f>
        <v>0.2006785363531278</v>
      </c>
    </row>
    <row r="20" spans="1:20" ht="34.65" x14ac:dyDescent="0.25">
      <c r="A20" s="2" t="s">
        <v>17</v>
      </c>
      <c r="B20" s="3" t="s">
        <v>18</v>
      </c>
      <c r="C20" s="4" t="s">
        <v>24</v>
      </c>
      <c r="D20" s="2" t="s">
        <v>20</v>
      </c>
      <c r="E20" s="2" t="s">
        <v>21</v>
      </c>
      <c r="F20" s="2" t="s">
        <v>22</v>
      </c>
      <c r="G20" s="3" t="s">
        <v>25</v>
      </c>
      <c r="H20" s="12">
        <v>92345467000</v>
      </c>
      <c r="I20" s="12">
        <v>0</v>
      </c>
      <c r="J20" s="12">
        <v>0</v>
      </c>
      <c r="K20" s="12">
        <v>92345467000</v>
      </c>
      <c r="L20" s="12">
        <v>0</v>
      </c>
      <c r="M20" s="12">
        <v>92345467000</v>
      </c>
      <c r="N20" s="12">
        <v>0</v>
      </c>
      <c r="O20" s="12">
        <v>25381586556</v>
      </c>
      <c r="P20" s="5">
        <f t="shared" ref="P20:P74" si="0">+O20/K20</f>
        <v>0.27485471004223738</v>
      </c>
      <c r="Q20" s="12">
        <v>25209710556</v>
      </c>
      <c r="R20" s="5">
        <f t="shared" ref="R20:R74" si="1">+Q20/K20</f>
        <v>0.27299348170495474</v>
      </c>
      <c r="S20" s="12">
        <v>17195935840</v>
      </c>
      <c r="T20" s="5">
        <f t="shared" ref="T20:T74" si="2">+S20/K20</f>
        <v>0.18621310172160371</v>
      </c>
    </row>
    <row r="21" spans="1:20" ht="34.65" x14ac:dyDescent="0.25">
      <c r="A21" s="2" t="s">
        <v>17</v>
      </c>
      <c r="B21" s="3" t="s">
        <v>18</v>
      </c>
      <c r="C21" s="4" t="s">
        <v>26</v>
      </c>
      <c r="D21" s="2" t="s">
        <v>20</v>
      </c>
      <c r="E21" s="2" t="s">
        <v>21</v>
      </c>
      <c r="F21" s="2" t="s">
        <v>22</v>
      </c>
      <c r="G21" s="3" t="s">
        <v>27</v>
      </c>
      <c r="H21" s="12">
        <v>77163843000</v>
      </c>
      <c r="I21" s="12">
        <v>0</v>
      </c>
      <c r="J21" s="12">
        <v>0</v>
      </c>
      <c r="K21" s="12">
        <v>77163843000</v>
      </c>
      <c r="L21" s="12">
        <v>0</v>
      </c>
      <c r="M21" s="12">
        <v>77163843000</v>
      </c>
      <c r="N21" s="12">
        <v>0</v>
      </c>
      <c r="O21" s="12">
        <v>20798098205</v>
      </c>
      <c r="P21" s="5">
        <f t="shared" si="0"/>
        <v>0.26953165363990489</v>
      </c>
      <c r="Q21" s="12">
        <v>20767498874</v>
      </c>
      <c r="R21" s="5">
        <f t="shared" si="1"/>
        <v>0.2691351035225138</v>
      </c>
      <c r="S21" s="12">
        <v>20767498874</v>
      </c>
      <c r="T21" s="5">
        <f t="shared" si="2"/>
        <v>0.2691351035225138</v>
      </c>
    </row>
    <row r="22" spans="1:20" ht="34.65" x14ac:dyDescent="0.25">
      <c r="A22" s="2" t="s">
        <v>17</v>
      </c>
      <c r="B22" s="3" t="s">
        <v>18</v>
      </c>
      <c r="C22" s="4" t="s">
        <v>28</v>
      </c>
      <c r="D22" s="2" t="s">
        <v>20</v>
      </c>
      <c r="E22" s="2" t="s">
        <v>21</v>
      </c>
      <c r="F22" s="2" t="s">
        <v>22</v>
      </c>
      <c r="G22" s="3" t="s">
        <v>29</v>
      </c>
      <c r="H22" s="12">
        <v>35115712000</v>
      </c>
      <c r="I22" s="12">
        <v>0</v>
      </c>
      <c r="J22" s="12">
        <v>0</v>
      </c>
      <c r="K22" s="12">
        <v>35115712000</v>
      </c>
      <c r="L22" s="12">
        <v>35115712000</v>
      </c>
      <c r="M22" s="12">
        <v>0</v>
      </c>
      <c r="N22" s="12">
        <v>0</v>
      </c>
      <c r="O22" s="12">
        <v>0</v>
      </c>
      <c r="P22" s="5">
        <f t="shared" si="0"/>
        <v>0</v>
      </c>
      <c r="Q22" s="12">
        <v>0</v>
      </c>
      <c r="R22" s="5">
        <f t="shared" si="1"/>
        <v>0</v>
      </c>
      <c r="S22" s="12">
        <v>0</v>
      </c>
      <c r="T22" s="5">
        <f t="shared" si="2"/>
        <v>0</v>
      </c>
    </row>
    <row r="23" spans="1:20" ht="34.65" x14ac:dyDescent="0.25">
      <c r="A23" s="2" t="s">
        <v>17</v>
      </c>
      <c r="B23" s="3" t="s">
        <v>18</v>
      </c>
      <c r="C23" s="4" t="s">
        <v>30</v>
      </c>
      <c r="D23" s="2" t="s">
        <v>20</v>
      </c>
      <c r="E23" s="2" t="s">
        <v>21</v>
      </c>
      <c r="F23" s="2" t="s">
        <v>22</v>
      </c>
      <c r="G23" s="3" t="s">
        <v>31</v>
      </c>
      <c r="H23" s="12">
        <v>73721472000</v>
      </c>
      <c r="I23" s="12">
        <v>0</v>
      </c>
      <c r="J23" s="12">
        <v>0</v>
      </c>
      <c r="K23" s="12">
        <v>73721472000</v>
      </c>
      <c r="L23" s="12">
        <v>0</v>
      </c>
      <c r="M23" s="12">
        <v>45754794181.589996</v>
      </c>
      <c r="N23" s="12">
        <v>27966677818.41</v>
      </c>
      <c r="O23" s="12">
        <v>34063044680.389999</v>
      </c>
      <c r="P23" s="5">
        <f t="shared" si="0"/>
        <v>0.46205052281633768</v>
      </c>
      <c r="Q23" s="12">
        <v>9347236503.4599991</v>
      </c>
      <c r="R23" s="5">
        <f t="shared" si="1"/>
        <v>0.12679123530604489</v>
      </c>
      <c r="S23" s="12">
        <v>8966533232.4599991</v>
      </c>
      <c r="T23" s="5">
        <f t="shared" si="2"/>
        <v>0.12162715948563804</v>
      </c>
    </row>
    <row r="24" spans="1:20" ht="34.65" x14ac:dyDescent="0.25">
      <c r="A24" s="2" t="s">
        <v>17</v>
      </c>
      <c r="B24" s="3" t="s">
        <v>18</v>
      </c>
      <c r="C24" s="4" t="s">
        <v>32</v>
      </c>
      <c r="D24" s="2" t="s">
        <v>20</v>
      </c>
      <c r="E24" s="2" t="s">
        <v>21</v>
      </c>
      <c r="F24" s="2" t="s">
        <v>22</v>
      </c>
      <c r="G24" s="3" t="s">
        <v>33</v>
      </c>
      <c r="H24" s="12">
        <v>1063392000</v>
      </c>
      <c r="I24" s="12">
        <v>0</v>
      </c>
      <c r="J24" s="12">
        <v>0</v>
      </c>
      <c r="K24" s="12">
        <v>1063392000</v>
      </c>
      <c r="L24" s="12">
        <v>0</v>
      </c>
      <c r="M24" s="12">
        <v>48000000</v>
      </c>
      <c r="N24" s="12">
        <v>1015392000</v>
      </c>
      <c r="O24" s="12">
        <v>48000000</v>
      </c>
      <c r="P24" s="5">
        <f t="shared" si="0"/>
        <v>4.5138575426559538E-2</v>
      </c>
      <c r="Q24" s="12">
        <v>47226226.75</v>
      </c>
      <c r="R24" s="5">
        <f t="shared" si="1"/>
        <v>4.4410929130555804E-2</v>
      </c>
      <c r="S24" s="12">
        <v>47226226.75</v>
      </c>
      <c r="T24" s="5">
        <f t="shared" si="2"/>
        <v>4.4410929130555804E-2</v>
      </c>
    </row>
    <row r="25" spans="1:20" ht="34.65" x14ac:dyDescent="0.25">
      <c r="A25" s="2" t="s">
        <v>17</v>
      </c>
      <c r="B25" s="3" t="s">
        <v>18</v>
      </c>
      <c r="C25" s="4" t="s">
        <v>34</v>
      </c>
      <c r="D25" s="2" t="s">
        <v>20</v>
      </c>
      <c r="E25" s="2" t="s">
        <v>21</v>
      </c>
      <c r="F25" s="2" t="s">
        <v>22</v>
      </c>
      <c r="G25" s="3" t="s">
        <v>35</v>
      </c>
      <c r="H25" s="12">
        <v>93369991843</v>
      </c>
      <c r="I25" s="12">
        <v>0</v>
      </c>
      <c r="J25" s="12">
        <v>0</v>
      </c>
      <c r="K25" s="12">
        <v>93369991843</v>
      </c>
      <c r="L25" s="12">
        <v>93369991843</v>
      </c>
      <c r="M25" s="12">
        <v>0</v>
      </c>
      <c r="N25" s="12">
        <v>0</v>
      </c>
      <c r="O25" s="12">
        <v>0</v>
      </c>
      <c r="P25" s="5">
        <f t="shared" si="0"/>
        <v>0</v>
      </c>
      <c r="Q25" s="12">
        <v>0</v>
      </c>
      <c r="R25" s="5">
        <f t="shared" si="1"/>
        <v>0</v>
      </c>
      <c r="S25" s="12">
        <v>0</v>
      </c>
      <c r="T25" s="5">
        <f t="shared" si="2"/>
        <v>0</v>
      </c>
    </row>
    <row r="26" spans="1:20" ht="34.65" x14ac:dyDescent="0.25">
      <c r="A26" s="2" t="s">
        <v>17</v>
      </c>
      <c r="B26" s="3" t="s">
        <v>18</v>
      </c>
      <c r="C26" s="4" t="s">
        <v>36</v>
      </c>
      <c r="D26" s="2" t="s">
        <v>20</v>
      </c>
      <c r="E26" s="2" t="s">
        <v>37</v>
      </c>
      <c r="F26" s="2" t="s">
        <v>22</v>
      </c>
      <c r="G26" s="3" t="s">
        <v>38</v>
      </c>
      <c r="H26" s="12">
        <v>185295400000</v>
      </c>
      <c r="I26" s="12">
        <v>0</v>
      </c>
      <c r="J26" s="12">
        <v>0</v>
      </c>
      <c r="K26" s="12">
        <v>185295400000</v>
      </c>
      <c r="L26" s="12">
        <v>0</v>
      </c>
      <c r="M26" s="12">
        <v>185295400000</v>
      </c>
      <c r="N26" s="12">
        <v>0</v>
      </c>
      <c r="O26" s="12">
        <v>185295400000</v>
      </c>
      <c r="P26" s="5">
        <f t="shared" si="0"/>
        <v>1</v>
      </c>
      <c r="Q26" s="12">
        <v>185295400000</v>
      </c>
      <c r="R26" s="5">
        <f t="shared" si="1"/>
        <v>1</v>
      </c>
      <c r="S26" s="12">
        <v>185295400000</v>
      </c>
      <c r="T26" s="5">
        <f t="shared" si="2"/>
        <v>1</v>
      </c>
    </row>
    <row r="27" spans="1:20" ht="34.65" x14ac:dyDescent="0.25">
      <c r="A27" s="2" t="s">
        <v>17</v>
      </c>
      <c r="B27" s="3" t="s">
        <v>18</v>
      </c>
      <c r="C27" s="4" t="s">
        <v>39</v>
      </c>
      <c r="D27" s="2" t="s">
        <v>20</v>
      </c>
      <c r="E27" s="2" t="s">
        <v>21</v>
      </c>
      <c r="F27" s="2" t="s">
        <v>22</v>
      </c>
      <c r="G27" s="3" t="s">
        <v>40</v>
      </c>
      <c r="H27" s="12">
        <v>276672000</v>
      </c>
      <c r="I27" s="12">
        <v>0</v>
      </c>
      <c r="J27" s="12">
        <v>0</v>
      </c>
      <c r="K27" s="12">
        <v>276672000</v>
      </c>
      <c r="L27" s="12">
        <v>0</v>
      </c>
      <c r="M27" s="12">
        <v>276672000</v>
      </c>
      <c r="N27" s="12">
        <v>0</v>
      </c>
      <c r="O27" s="12">
        <v>63866133</v>
      </c>
      <c r="P27" s="5">
        <f t="shared" si="0"/>
        <v>0.23083699470853575</v>
      </c>
      <c r="Q27" s="12">
        <v>63866133</v>
      </c>
      <c r="R27" s="5">
        <f t="shared" si="1"/>
        <v>0.23083699470853575</v>
      </c>
      <c r="S27" s="12">
        <v>63866133</v>
      </c>
      <c r="T27" s="5">
        <f t="shared" si="2"/>
        <v>0.23083699470853575</v>
      </c>
    </row>
    <row r="28" spans="1:20" ht="34.65" x14ac:dyDescent="0.25">
      <c r="A28" s="2" t="s">
        <v>17</v>
      </c>
      <c r="B28" s="3" t="s">
        <v>18</v>
      </c>
      <c r="C28" s="4" t="s">
        <v>41</v>
      </c>
      <c r="D28" s="2" t="s">
        <v>20</v>
      </c>
      <c r="E28" s="2" t="s">
        <v>21</v>
      </c>
      <c r="F28" s="2" t="s">
        <v>22</v>
      </c>
      <c r="G28" s="3" t="s">
        <v>42</v>
      </c>
      <c r="H28" s="12">
        <v>2119392000</v>
      </c>
      <c r="I28" s="12">
        <v>0</v>
      </c>
      <c r="J28" s="12">
        <v>0</v>
      </c>
      <c r="K28" s="12">
        <v>2119392000</v>
      </c>
      <c r="L28" s="12">
        <v>0</v>
      </c>
      <c r="M28" s="12">
        <v>2119392000</v>
      </c>
      <c r="N28" s="12">
        <v>0</v>
      </c>
      <c r="O28" s="12">
        <v>288081554</v>
      </c>
      <c r="P28" s="5">
        <f t="shared" si="0"/>
        <v>0.13592650816838037</v>
      </c>
      <c r="Q28" s="12">
        <v>288081554</v>
      </c>
      <c r="R28" s="5">
        <f t="shared" si="1"/>
        <v>0.13592650816838037</v>
      </c>
      <c r="S28" s="12">
        <v>288081554</v>
      </c>
      <c r="T28" s="5">
        <f t="shared" si="2"/>
        <v>0.13592650816838037</v>
      </c>
    </row>
    <row r="29" spans="1:20" ht="34.65" x14ac:dyDescent="0.25">
      <c r="A29" s="2" t="s">
        <v>17</v>
      </c>
      <c r="B29" s="3" t="s">
        <v>18</v>
      </c>
      <c r="C29" s="4" t="s">
        <v>43</v>
      </c>
      <c r="D29" s="2" t="s">
        <v>20</v>
      </c>
      <c r="E29" s="2" t="s">
        <v>21</v>
      </c>
      <c r="F29" s="2" t="s">
        <v>22</v>
      </c>
      <c r="G29" s="3" t="s">
        <v>44</v>
      </c>
      <c r="H29" s="12">
        <v>26595360000</v>
      </c>
      <c r="I29" s="12">
        <v>0</v>
      </c>
      <c r="J29" s="12">
        <v>0</v>
      </c>
      <c r="K29" s="12">
        <v>26595360000</v>
      </c>
      <c r="L29" s="12">
        <v>0</v>
      </c>
      <c r="M29" s="12">
        <v>44844914</v>
      </c>
      <c r="N29" s="12">
        <v>26550515086</v>
      </c>
      <c r="O29" s="12">
        <v>44844914</v>
      </c>
      <c r="P29" s="5">
        <f t="shared" si="0"/>
        <v>1.6861931554978012E-3</v>
      </c>
      <c r="Q29" s="12">
        <v>44844914</v>
      </c>
      <c r="R29" s="5">
        <f t="shared" si="1"/>
        <v>1.6861931554978012E-3</v>
      </c>
      <c r="S29" s="12">
        <v>44844914</v>
      </c>
      <c r="T29" s="5">
        <f t="shared" si="2"/>
        <v>1.6861931554978012E-3</v>
      </c>
    </row>
    <row r="30" spans="1:20" ht="34.65" x14ac:dyDescent="0.25">
      <c r="A30" s="2" t="s">
        <v>17</v>
      </c>
      <c r="B30" s="3" t="s">
        <v>18</v>
      </c>
      <c r="C30" s="4" t="s">
        <v>45</v>
      </c>
      <c r="D30" s="2" t="s">
        <v>20</v>
      </c>
      <c r="E30" s="2" t="s">
        <v>21</v>
      </c>
      <c r="F30" s="2" t="s">
        <v>22</v>
      </c>
      <c r="G30" s="3" t="s">
        <v>46</v>
      </c>
      <c r="H30" s="12">
        <v>32522688000</v>
      </c>
      <c r="I30" s="12">
        <v>0</v>
      </c>
      <c r="J30" s="12">
        <v>0</v>
      </c>
      <c r="K30" s="12">
        <v>32522688000</v>
      </c>
      <c r="L30" s="12">
        <v>0</v>
      </c>
      <c r="M30" s="12">
        <v>28949217272</v>
      </c>
      <c r="N30" s="12">
        <v>3573470728</v>
      </c>
      <c r="O30" s="12">
        <v>27749217271</v>
      </c>
      <c r="P30" s="5">
        <f t="shared" si="0"/>
        <v>0.85322643906309348</v>
      </c>
      <c r="Q30" s="12">
        <v>0</v>
      </c>
      <c r="R30" s="5">
        <f t="shared" si="1"/>
        <v>0</v>
      </c>
      <c r="S30" s="12">
        <v>0</v>
      </c>
      <c r="T30" s="5">
        <f t="shared" si="2"/>
        <v>0</v>
      </c>
    </row>
    <row r="31" spans="1:20" ht="34.65" x14ac:dyDescent="0.25">
      <c r="A31" s="2" t="s">
        <v>17</v>
      </c>
      <c r="B31" s="3" t="s">
        <v>18</v>
      </c>
      <c r="C31" s="4" t="s">
        <v>47</v>
      </c>
      <c r="D31" s="2" t="s">
        <v>20</v>
      </c>
      <c r="E31" s="2" t="s">
        <v>21</v>
      </c>
      <c r="F31" s="2" t="s">
        <v>22</v>
      </c>
      <c r="G31" s="3" t="s">
        <v>48</v>
      </c>
      <c r="H31" s="12">
        <v>181632000</v>
      </c>
      <c r="I31" s="12">
        <v>0</v>
      </c>
      <c r="J31" s="12">
        <v>0</v>
      </c>
      <c r="K31" s="12">
        <v>181632000</v>
      </c>
      <c r="L31" s="12">
        <v>0</v>
      </c>
      <c r="M31" s="12">
        <v>0</v>
      </c>
      <c r="N31" s="12">
        <v>181632000</v>
      </c>
      <c r="O31" s="12">
        <v>0</v>
      </c>
      <c r="P31" s="5">
        <f t="shared" si="0"/>
        <v>0</v>
      </c>
      <c r="Q31" s="12">
        <v>0</v>
      </c>
      <c r="R31" s="5">
        <f t="shared" si="1"/>
        <v>0</v>
      </c>
      <c r="S31" s="12">
        <v>0</v>
      </c>
      <c r="T31" s="5">
        <f t="shared" si="2"/>
        <v>0</v>
      </c>
    </row>
    <row r="32" spans="1:20" ht="34.65" x14ac:dyDescent="0.25">
      <c r="A32" s="2" t="s">
        <v>17</v>
      </c>
      <c r="B32" s="3" t="s">
        <v>18</v>
      </c>
      <c r="C32" s="4" t="s">
        <v>49</v>
      </c>
      <c r="D32" s="2" t="s">
        <v>20</v>
      </c>
      <c r="E32" s="2" t="s">
        <v>21</v>
      </c>
      <c r="F32" s="2" t="s">
        <v>22</v>
      </c>
      <c r="G32" s="3" t="s">
        <v>50</v>
      </c>
      <c r="H32" s="12">
        <v>4317984000</v>
      </c>
      <c r="I32" s="12">
        <v>0</v>
      </c>
      <c r="J32" s="12">
        <v>0</v>
      </c>
      <c r="K32" s="12">
        <v>4317984000</v>
      </c>
      <c r="L32" s="12">
        <v>0</v>
      </c>
      <c r="M32" s="12">
        <v>0</v>
      </c>
      <c r="N32" s="12">
        <v>4317984000</v>
      </c>
      <c r="O32" s="12">
        <v>0</v>
      </c>
      <c r="P32" s="5">
        <f t="shared" si="0"/>
        <v>0</v>
      </c>
      <c r="Q32" s="12">
        <v>0</v>
      </c>
      <c r="R32" s="5">
        <f t="shared" si="1"/>
        <v>0</v>
      </c>
      <c r="S32" s="12">
        <v>0</v>
      </c>
      <c r="T32" s="5">
        <f t="shared" si="2"/>
        <v>0</v>
      </c>
    </row>
    <row r="33" spans="1:20" ht="46.2" x14ac:dyDescent="0.25">
      <c r="A33" s="2" t="s">
        <v>17</v>
      </c>
      <c r="B33" s="3" t="s">
        <v>18</v>
      </c>
      <c r="C33" s="4" t="s">
        <v>51</v>
      </c>
      <c r="D33" s="2" t="s">
        <v>20</v>
      </c>
      <c r="E33" s="2" t="s">
        <v>21</v>
      </c>
      <c r="F33" s="2" t="s">
        <v>22</v>
      </c>
      <c r="G33" s="3" t="s">
        <v>52</v>
      </c>
      <c r="H33" s="12">
        <v>7392000</v>
      </c>
      <c r="I33" s="12">
        <v>0</v>
      </c>
      <c r="J33" s="12">
        <v>0</v>
      </c>
      <c r="K33" s="12">
        <v>7392000</v>
      </c>
      <c r="L33" s="12">
        <v>0</v>
      </c>
      <c r="M33" s="12">
        <v>0</v>
      </c>
      <c r="N33" s="12">
        <v>7392000</v>
      </c>
      <c r="O33" s="12">
        <v>0</v>
      </c>
      <c r="P33" s="5">
        <f t="shared" si="0"/>
        <v>0</v>
      </c>
      <c r="Q33" s="12">
        <v>0</v>
      </c>
      <c r="R33" s="5">
        <f t="shared" si="1"/>
        <v>0</v>
      </c>
      <c r="S33" s="12">
        <v>0</v>
      </c>
      <c r="T33" s="5">
        <f t="shared" si="2"/>
        <v>0</v>
      </c>
    </row>
    <row r="34" spans="1:20" ht="34.65" x14ac:dyDescent="0.25">
      <c r="A34" s="2" t="s">
        <v>17</v>
      </c>
      <c r="B34" s="3" t="s">
        <v>18</v>
      </c>
      <c r="C34" s="4" t="s">
        <v>53</v>
      </c>
      <c r="D34" s="2" t="s">
        <v>20</v>
      </c>
      <c r="E34" s="2" t="s">
        <v>21</v>
      </c>
      <c r="F34" s="2" t="s">
        <v>22</v>
      </c>
      <c r="G34" s="3" t="s">
        <v>54</v>
      </c>
      <c r="H34" s="12">
        <v>558624000</v>
      </c>
      <c r="I34" s="12">
        <v>0</v>
      </c>
      <c r="J34" s="12">
        <v>0</v>
      </c>
      <c r="K34" s="12">
        <v>558624000</v>
      </c>
      <c r="L34" s="12">
        <v>0</v>
      </c>
      <c r="M34" s="12">
        <v>0</v>
      </c>
      <c r="N34" s="12">
        <v>558624000</v>
      </c>
      <c r="O34" s="12">
        <v>0</v>
      </c>
      <c r="P34" s="5">
        <f t="shared" si="0"/>
        <v>0</v>
      </c>
      <c r="Q34" s="12">
        <v>0</v>
      </c>
      <c r="R34" s="5">
        <f t="shared" si="1"/>
        <v>0</v>
      </c>
      <c r="S34" s="12">
        <v>0</v>
      </c>
      <c r="T34" s="5">
        <f t="shared" si="2"/>
        <v>0</v>
      </c>
    </row>
    <row r="35" spans="1:20" ht="33.299999999999997" customHeight="1" x14ac:dyDescent="0.25">
      <c r="A35" s="6"/>
      <c r="B35" s="6"/>
      <c r="C35" s="6"/>
      <c r="D35" s="6"/>
      <c r="E35" s="6"/>
      <c r="F35" s="6"/>
      <c r="G35" s="6" t="s">
        <v>131</v>
      </c>
      <c r="H35" s="7">
        <f>SUM(H19:H34)</f>
        <v>868271734843</v>
      </c>
      <c r="I35" s="7">
        <f t="shared" ref="I35:O35" si="3">SUM(I19:I34)</f>
        <v>0</v>
      </c>
      <c r="J35" s="7">
        <f t="shared" si="3"/>
        <v>0</v>
      </c>
      <c r="K35" s="7">
        <f t="shared" si="3"/>
        <v>868271734843</v>
      </c>
      <c r="L35" s="7">
        <f t="shared" si="3"/>
        <v>128485703843</v>
      </c>
      <c r="M35" s="7">
        <f t="shared" si="3"/>
        <v>675614343367.58997</v>
      </c>
      <c r="N35" s="7">
        <f t="shared" si="3"/>
        <v>64171687632.410004</v>
      </c>
      <c r="O35" s="7">
        <f t="shared" si="3"/>
        <v>342626865098.39001</v>
      </c>
      <c r="P35" s="8">
        <f>+O35/K35</f>
        <v>0.39460787602436864</v>
      </c>
      <c r="Q35" s="7">
        <f t="shared" ref="Q35" si="4">SUM(Q19:Q34)</f>
        <v>289952510157.20996</v>
      </c>
      <c r="R35" s="8">
        <f>+Q35/K35</f>
        <v>0.33394212724158168</v>
      </c>
      <c r="S35" s="7">
        <f t="shared" ref="S35" si="5">SUM(S19:S34)</f>
        <v>281558032170.20996</v>
      </c>
      <c r="T35" s="8">
        <f>+S35/K35</f>
        <v>0.32427409631285647</v>
      </c>
    </row>
    <row r="36" spans="1:20" ht="34.65" x14ac:dyDescent="0.25">
      <c r="A36" s="2" t="s">
        <v>17</v>
      </c>
      <c r="B36" s="3" t="s">
        <v>18</v>
      </c>
      <c r="C36" s="4" t="s">
        <v>55</v>
      </c>
      <c r="D36" s="2" t="s">
        <v>20</v>
      </c>
      <c r="E36" s="2" t="s">
        <v>21</v>
      </c>
      <c r="F36" s="2" t="s">
        <v>22</v>
      </c>
      <c r="G36" s="3" t="s">
        <v>56</v>
      </c>
      <c r="H36" s="12">
        <v>3150468157</v>
      </c>
      <c r="I36" s="12">
        <v>0</v>
      </c>
      <c r="J36" s="12">
        <v>0</v>
      </c>
      <c r="K36" s="12">
        <v>3150468157</v>
      </c>
      <c r="L36" s="12">
        <v>0</v>
      </c>
      <c r="M36" s="12">
        <v>0</v>
      </c>
      <c r="N36" s="12">
        <v>3150468157</v>
      </c>
      <c r="O36" s="12">
        <v>0</v>
      </c>
      <c r="P36" s="5">
        <f t="shared" si="0"/>
        <v>0</v>
      </c>
      <c r="Q36" s="12">
        <v>0</v>
      </c>
      <c r="R36" s="5">
        <f t="shared" si="1"/>
        <v>0</v>
      </c>
      <c r="S36" s="12">
        <v>0</v>
      </c>
      <c r="T36" s="5">
        <f t="shared" si="2"/>
        <v>0</v>
      </c>
    </row>
    <row r="37" spans="1:20" ht="21.75" customHeight="1" x14ac:dyDescent="0.25">
      <c r="A37" s="9"/>
      <c r="B37" s="9"/>
      <c r="C37" s="9"/>
      <c r="D37" s="9"/>
      <c r="E37" s="9"/>
      <c r="F37" s="9"/>
      <c r="G37" s="9" t="s">
        <v>132</v>
      </c>
      <c r="H37" s="10">
        <f>+H36</f>
        <v>3150468157</v>
      </c>
      <c r="I37" s="10">
        <f t="shared" ref="I37:S37" si="6">+I36</f>
        <v>0</v>
      </c>
      <c r="J37" s="10">
        <f t="shared" si="6"/>
        <v>0</v>
      </c>
      <c r="K37" s="10">
        <f t="shared" si="6"/>
        <v>3150468157</v>
      </c>
      <c r="L37" s="10">
        <f t="shared" si="6"/>
        <v>0</v>
      </c>
      <c r="M37" s="10">
        <f t="shared" si="6"/>
        <v>0</v>
      </c>
      <c r="N37" s="10">
        <f t="shared" si="6"/>
        <v>3150468157</v>
      </c>
      <c r="O37" s="10">
        <f t="shared" si="6"/>
        <v>0</v>
      </c>
      <c r="P37" s="11">
        <f>+O37/K37</f>
        <v>0</v>
      </c>
      <c r="Q37" s="10">
        <f t="shared" si="6"/>
        <v>0</v>
      </c>
      <c r="R37" s="11">
        <f>+Q37/K37</f>
        <v>0</v>
      </c>
      <c r="S37" s="10">
        <f t="shared" si="6"/>
        <v>0</v>
      </c>
      <c r="T37" s="11">
        <f>+S37/K37</f>
        <v>0</v>
      </c>
    </row>
    <row r="38" spans="1:20" ht="46.2" x14ac:dyDescent="0.25">
      <c r="A38" s="2" t="s">
        <v>17</v>
      </c>
      <c r="B38" s="3" t="s">
        <v>18</v>
      </c>
      <c r="C38" s="4" t="s">
        <v>57</v>
      </c>
      <c r="D38" s="2" t="s">
        <v>20</v>
      </c>
      <c r="E38" s="2" t="s">
        <v>21</v>
      </c>
      <c r="F38" s="2" t="s">
        <v>22</v>
      </c>
      <c r="G38" s="3" t="s">
        <v>58</v>
      </c>
      <c r="H38" s="12">
        <v>74095702962</v>
      </c>
      <c r="I38" s="12">
        <v>0</v>
      </c>
      <c r="J38" s="12">
        <v>0</v>
      </c>
      <c r="K38" s="12">
        <v>74095702962</v>
      </c>
      <c r="L38" s="12">
        <v>0</v>
      </c>
      <c r="M38" s="12">
        <v>17111117561</v>
      </c>
      <c r="N38" s="12">
        <v>56984585401</v>
      </c>
      <c r="O38" s="12">
        <v>10781300348</v>
      </c>
      <c r="P38" s="5">
        <f t="shared" si="0"/>
        <v>0.14550506867488919</v>
      </c>
      <c r="Q38" s="12">
        <v>2140980763.4000001</v>
      </c>
      <c r="R38" s="5">
        <f t="shared" si="1"/>
        <v>2.889480331265637E-2</v>
      </c>
      <c r="S38" s="12">
        <v>1799731543</v>
      </c>
      <c r="T38" s="5">
        <f t="shared" si="2"/>
        <v>2.428928360289655E-2</v>
      </c>
    </row>
    <row r="39" spans="1:20" ht="46.2" x14ac:dyDescent="0.25">
      <c r="A39" s="2" t="s">
        <v>17</v>
      </c>
      <c r="B39" s="3" t="s">
        <v>18</v>
      </c>
      <c r="C39" s="4" t="s">
        <v>57</v>
      </c>
      <c r="D39" s="2" t="s">
        <v>20</v>
      </c>
      <c r="E39" s="2" t="s">
        <v>37</v>
      </c>
      <c r="F39" s="2" t="s">
        <v>22</v>
      </c>
      <c r="G39" s="3" t="s">
        <v>58</v>
      </c>
      <c r="H39" s="12">
        <v>122007000000</v>
      </c>
      <c r="I39" s="12">
        <v>0</v>
      </c>
      <c r="J39" s="12">
        <v>0</v>
      </c>
      <c r="K39" s="12">
        <v>122007000000</v>
      </c>
      <c r="L39" s="12">
        <v>0</v>
      </c>
      <c r="M39" s="12">
        <v>91310382997</v>
      </c>
      <c r="N39" s="12">
        <v>30696617003</v>
      </c>
      <c r="O39" s="12">
        <v>67925264404</v>
      </c>
      <c r="P39" s="5">
        <f t="shared" si="0"/>
        <v>0.5567325186587655</v>
      </c>
      <c r="Q39" s="12">
        <v>15207321973</v>
      </c>
      <c r="R39" s="5">
        <f t="shared" si="1"/>
        <v>0.12464302845738359</v>
      </c>
      <c r="S39" s="12">
        <v>15207321973</v>
      </c>
      <c r="T39" s="5">
        <f t="shared" si="2"/>
        <v>0.12464302845738359</v>
      </c>
    </row>
    <row r="40" spans="1:20" ht="69.3" x14ac:dyDescent="0.25">
      <c r="A40" s="2" t="s">
        <v>17</v>
      </c>
      <c r="B40" s="3" t="s">
        <v>18</v>
      </c>
      <c r="C40" s="4" t="s">
        <v>59</v>
      </c>
      <c r="D40" s="2" t="s">
        <v>20</v>
      </c>
      <c r="E40" s="2" t="s">
        <v>21</v>
      </c>
      <c r="F40" s="2" t="s">
        <v>22</v>
      </c>
      <c r="G40" s="3" t="s">
        <v>60</v>
      </c>
      <c r="H40" s="12">
        <v>30412521125</v>
      </c>
      <c r="I40" s="12">
        <v>0</v>
      </c>
      <c r="J40" s="12">
        <v>0</v>
      </c>
      <c r="K40" s="12">
        <v>30412521125</v>
      </c>
      <c r="L40" s="12">
        <v>0</v>
      </c>
      <c r="M40" s="12">
        <v>2107662631</v>
      </c>
      <c r="N40" s="12">
        <v>28304858494</v>
      </c>
      <c r="O40" s="12">
        <v>1275971086</v>
      </c>
      <c r="P40" s="5">
        <f t="shared" si="0"/>
        <v>4.1955452517585388E-2</v>
      </c>
      <c r="Q40" s="12">
        <v>50449105</v>
      </c>
      <c r="R40" s="5">
        <f t="shared" si="1"/>
        <v>1.6588267967869764E-3</v>
      </c>
      <c r="S40" s="12">
        <v>50449105</v>
      </c>
      <c r="T40" s="5">
        <f t="shared" si="2"/>
        <v>1.6588267967869764E-3</v>
      </c>
    </row>
    <row r="41" spans="1:20" ht="69.3" x14ac:dyDescent="0.25">
      <c r="A41" s="2" t="s">
        <v>17</v>
      </c>
      <c r="B41" s="3" t="s">
        <v>18</v>
      </c>
      <c r="C41" s="4" t="s">
        <v>61</v>
      </c>
      <c r="D41" s="2" t="s">
        <v>20</v>
      </c>
      <c r="E41" s="2" t="s">
        <v>21</v>
      </c>
      <c r="F41" s="2" t="s">
        <v>22</v>
      </c>
      <c r="G41" s="3" t="s">
        <v>62</v>
      </c>
      <c r="H41" s="12">
        <v>29527003863</v>
      </c>
      <c r="I41" s="12">
        <v>0</v>
      </c>
      <c r="J41" s="12">
        <v>0</v>
      </c>
      <c r="K41" s="12">
        <v>29527003863</v>
      </c>
      <c r="L41" s="12">
        <v>0</v>
      </c>
      <c r="M41" s="12">
        <v>320461074</v>
      </c>
      <c r="N41" s="12">
        <v>29206542789</v>
      </c>
      <c r="O41" s="12">
        <v>245936432</v>
      </c>
      <c r="P41" s="5">
        <f t="shared" si="0"/>
        <v>8.3292037736405946E-3</v>
      </c>
      <c r="Q41" s="12">
        <v>0</v>
      </c>
      <c r="R41" s="5">
        <f t="shared" si="1"/>
        <v>0</v>
      </c>
      <c r="S41" s="12">
        <v>0</v>
      </c>
      <c r="T41" s="5">
        <f t="shared" si="2"/>
        <v>0</v>
      </c>
    </row>
    <row r="42" spans="1:20" ht="57.75" x14ac:dyDescent="0.25">
      <c r="A42" s="2" t="s">
        <v>17</v>
      </c>
      <c r="B42" s="3" t="s">
        <v>18</v>
      </c>
      <c r="C42" s="4" t="s">
        <v>63</v>
      </c>
      <c r="D42" s="2" t="s">
        <v>20</v>
      </c>
      <c r="E42" s="2" t="s">
        <v>21</v>
      </c>
      <c r="F42" s="2" t="s">
        <v>22</v>
      </c>
      <c r="G42" s="3" t="s">
        <v>64</v>
      </c>
      <c r="H42" s="12">
        <v>6075705261</v>
      </c>
      <c r="I42" s="12">
        <v>0</v>
      </c>
      <c r="J42" s="12">
        <v>0</v>
      </c>
      <c r="K42" s="12">
        <v>6075705261</v>
      </c>
      <c r="L42" s="12">
        <v>0</v>
      </c>
      <c r="M42" s="12">
        <v>1164445865</v>
      </c>
      <c r="N42" s="12">
        <v>4911259396</v>
      </c>
      <c r="O42" s="12">
        <v>910668016</v>
      </c>
      <c r="P42" s="5">
        <f t="shared" si="0"/>
        <v>0.14988679945447406</v>
      </c>
      <c r="Q42" s="12">
        <v>17166108</v>
      </c>
      <c r="R42" s="5">
        <f t="shared" si="1"/>
        <v>2.8253687864336313E-3</v>
      </c>
      <c r="S42" s="12">
        <v>15804196</v>
      </c>
      <c r="T42" s="5">
        <f t="shared" si="2"/>
        <v>2.6012117640806672E-3</v>
      </c>
    </row>
    <row r="43" spans="1:20" ht="57.75" x14ac:dyDescent="0.25">
      <c r="A43" s="2" t="s">
        <v>17</v>
      </c>
      <c r="B43" s="3" t="s">
        <v>18</v>
      </c>
      <c r="C43" s="4" t="s">
        <v>65</v>
      </c>
      <c r="D43" s="2" t="s">
        <v>20</v>
      </c>
      <c r="E43" s="2" t="s">
        <v>21</v>
      </c>
      <c r="F43" s="2" t="s">
        <v>22</v>
      </c>
      <c r="G43" s="3" t="s">
        <v>66</v>
      </c>
      <c r="H43" s="12">
        <v>44062104930</v>
      </c>
      <c r="I43" s="12">
        <v>0</v>
      </c>
      <c r="J43" s="12">
        <v>0</v>
      </c>
      <c r="K43" s="12">
        <v>44062104930</v>
      </c>
      <c r="L43" s="12">
        <v>0</v>
      </c>
      <c r="M43" s="12">
        <v>468534540</v>
      </c>
      <c r="N43" s="12">
        <v>43593570390</v>
      </c>
      <c r="O43" s="12">
        <v>255244599</v>
      </c>
      <c r="P43" s="5">
        <f t="shared" si="0"/>
        <v>5.7928371648494461E-3</v>
      </c>
      <c r="Q43" s="12">
        <v>6085736</v>
      </c>
      <c r="R43" s="5">
        <f t="shared" si="1"/>
        <v>1.3811723270298152E-4</v>
      </c>
      <c r="S43" s="12">
        <v>6085736</v>
      </c>
      <c r="T43" s="5">
        <f t="shared" si="2"/>
        <v>1.3811723270298152E-4</v>
      </c>
    </row>
    <row r="44" spans="1:20" ht="69.3" x14ac:dyDescent="0.25">
      <c r="A44" s="2" t="s">
        <v>17</v>
      </c>
      <c r="B44" s="3" t="s">
        <v>18</v>
      </c>
      <c r="C44" s="4" t="s">
        <v>67</v>
      </c>
      <c r="D44" s="2" t="s">
        <v>20</v>
      </c>
      <c r="E44" s="2" t="s">
        <v>21</v>
      </c>
      <c r="F44" s="2" t="s">
        <v>22</v>
      </c>
      <c r="G44" s="3" t="s">
        <v>68</v>
      </c>
      <c r="H44" s="12">
        <v>4998788875</v>
      </c>
      <c r="I44" s="12">
        <v>0</v>
      </c>
      <c r="J44" s="12">
        <v>0</v>
      </c>
      <c r="K44" s="12">
        <v>4998788875</v>
      </c>
      <c r="L44" s="12">
        <v>0</v>
      </c>
      <c r="M44" s="12">
        <v>2804435441</v>
      </c>
      <c r="N44" s="12">
        <v>2194353434</v>
      </c>
      <c r="O44" s="12">
        <v>457546083</v>
      </c>
      <c r="P44" s="5">
        <f t="shared" si="0"/>
        <v>9.1531387790407537E-2</v>
      </c>
      <c r="Q44" s="12">
        <v>1433492</v>
      </c>
      <c r="R44" s="5">
        <f t="shared" si="1"/>
        <v>2.8676786234545665E-4</v>
      </c>
      <c r="S44" s="12">
        <v>1433492</v>
      </c>
      <c r="T44" s="5">
        <f t="shared" si="2"/>
        <v>2.8676786234545665E-4</v>
      </c>
    </row>
    <row r="45" spans="1:20" ht="57.75" x14ac:dyDescent="0.25">
      <c r="A45" s="2" t="s">
        <v>17</v>
      </c>
      <c r="B45" s="3" t="s">
        <v>18</v>
      </c>
      <c r="C45" s="4" t="s">
        <v>69</v>
      </c>
      <c r="D45" s="2" t="s">
        <v>20</v>
      </c>
      <c r="E45" s="2" t="s">
        <v>21</v>
      </c>
      <c r="F45" s="2" t="s">
        <v>22</v>
      </c>
      <c r="G45" s="3" t="s">
        <v>70</v>
      </c>
      <c r="H45" s="12">
        <v>9128784301</v>
      </c>
      <c r="I45" s="12">
        <v>0</v>
      </c>
      <c r="J45" s="12">
        <v>0</v>
      </c>
      <c r="K45" s="12">
        <v>9128784301</v>
      </c>
      <c r="L45" s="12">
        <v>0</v>
      </c>
      <c r="M45" s="12">
        <v>5309731875</v>
      </c>
      <c r="N45" s="12">
        <v>3819052426</v>
      </c>
      <c r="O45" s="12">
        <v>1591479428</v>
      </c>
      <c r="P45" s="5">
        <f t="shared" si="0"/>
        <v>0.17433640400788783</v>
      </c>
      <c r="Q45" s="12">
        <v>206680110</v>
      </c>
      <c r="R45" s="5">
        <f t="shared" si="1"/>
        <v>2.2640485653424795E-2</v>
      </c>
      <c r="S45" s="12">
        <v>206680110</v>
      </c>
      <c r="T45" s="5">
        <f t="shared" si="2"/>
        <v>2.2640485653424795E-2</v>
      </c>
    </row>
    <row r="46" spans="1:20" ht="57.75" x14ac:dyDescent="0.25">
      <c r="A46" s="2" t="s">
        <v>17</v>
      </c>
      <c r="B46" s="3" t="s">
        <v>18</v>
      </c>
      <c r="C46" s="4" t="s">
        <v>71</v>
      </c>
      <c r="D46" s="2" t="s">
        <v>20</v>
      </c>
      <c r="E46" s="2" t="s">
        <v>21</v>
      </c>
      <c r="F46" s="2" t="s">
        <v>22</v>
      </c>
      <c r="G46" s="3" t="s">
        <v>72</v>
      </c>
      <c r="H46" s="12">
        <v>7600985047</v>
      </c>
      <c r="I46" s="12">
        <v>0</v>
      </c>
      <c r="J46" s="12">
        <v>0</v>
      </c>
      <c r="K46" s="12">
        <v>7600985047</v>
      </c>
      <c r="L46" s="12">
        <v>0</v>
      </c>
      <c r="M46" s="12">
        <v>2801964672</v>
      </c>
      <c r="N46" s="12">
        <v>4799020375</v>
      </c>
      <c r="O46" s="12">
        <v>657216866</v>
      </c>
      <c r="P46" s="5">
        <f t="shared" si="0"/>
        <v>8.6464696606579183E-2</v>
      </c>
      <c r="Q46" s="12">
        <v>93234177</v>
      </c>
      <c r="R46" s="5">
        <f t="shared" si="1"/>
        <v>1.2266065045976928E-2</v>
      </c>
      <c r="S46" s="12">
        <v>93234177</v>
      </c>
      <c r="T46" s="5">
        <f t="shared" si="2"/>
        <v>1.2266065045976928E-2</v>
      </c>
    </row>
    <row r="47" spans="1:20" ht="80.849999999999994" x14ac:dyDescent="0.25">
      <c r="A47" s="2" t="s">
        <v>17</v>
      </c>
      <c r="B47" s="3" t="s">
        <v>18</v>
      </c>
      <c r="C47" s="4" t="s">
        <v>73</v>
      </c>
      <c r="D47" s="2" t="s">
        <v>20</v>
      </c>
      <c r="E47" s="2" t="s">
        <v>21</v>
      </c>
      <c r="F47" s="2" t="s">
        <v>22</v>
      </c>
      <c r="G47" s="3" t="s">
        <v>74</v>
      </c>
      <c r="H47" s="12">
        <v>48458119724</v>
      </c>
      <c r="I47" s="12">
        <v>0</v>
      </c>
      <c r="J47" s="12">
        <v>0</v>
      </c>
      <c r="K47" s="12">
        <v>48458119724</v>
      </c>
      <c r="L47" s="12">
        <v>0</v>
      </c>
      <c r="M47" s="12">
        <v>15204987953</v>
      </c>
      <c r="N47" s="12">
        <v>33253131771</v>
      </c>
      <c r="O47" s="12">
        <v>4030012175</v>
      </c>
      <c r="P47" s="5">
        <f t="shared" si="0"/>
        <v>8.3164848284528956E-2</v>
      </c>
      <c r="Q47" s="12">
        <v>236095977</v>
      </c>
      <c r="R47" s="5">
        <f t="shared" si="1"/>
        <v>4.8721654563717628E-3</v>
      </c>
      <c r="S47" s="12">
        <v>236095977</v>
      </c>
      <c r="T47" s="5">
        <f t="shared" si="2"/>
        <v>4.8721654563717628E-3</v>
      </c>
    </row>
    <row r="48" spans="1:20" ht="57.75" x14ac:dyDescent="0.25">
      <c r="A48" s="2" t="s">
        <v>17</v>
      </c>
      <c r="B48" s="3" t="s">
        <v>18</v>
      </c>
      <c r="C48" s="4" t="s">
        <v>75</v>
      </c>
      <c r="D48" s="2" t="s">
        <v>20</v>
      </c>
      <c r="E48" s="2" t="s">
        <v>21</v>
      </c>
      <c r="F48" s="2" t="s">
        <v>22</v>
      </c>
      <c r="G48" s="3" t="s">
        <v>76</v>
      </c>
      <c r="H48" s="12">
        <v>7715145299</v>
      </c>
      <c r="I48" s="12">
        <v>0</v>
      </c>
      <c r="J48" s="12">
        <v>0</v>
      </c>
      <c r="K48" s="12">
        <v>7715145299</v>
      </c>
      <c r="L48" s="12">
        <v>0</v>
      </c>
      <c r="M48" s="12">
        <v>5187337511</v>
      </c>
      <c r="N48" s="12">
        <v>2527807788</v>
      </c>
      <c r="O48" s="12">
        <v>1722888704</v>
      </c>
      <c r="P48" s="5">
        <f t="shared" si="0"/>
        <v>0.22331254140130227</v>
      </c>
      <c r="Q48" s="12">
        <v>208761622</v>
      </c>
      <c r="R48" s="5">
        <f t="shared" si="1"/>
        <v>2.7058676656038956E-2</v>
      </c>
      <c r="S48" s="12">
        <v>208761622</v>
      </c>
      <c r="T48" s="5">
        <f t="shared" si="2"/>
        <v>2.7058676656038956E-2</v>
      </c>
    </row>
    <row r="49" spans="1:20" ht="57.75" x14ac:dyDescent="0.25">
      <c r="A49" s="2" t="s">
        <v>17</v>
      </c>
      <c r="B49" s="3" t="s">
        <v>18</v>
      </c>
      <c r="C49" s="4" t="s">
        <v>77</v>
      </c>
      <c r="D49" s="2" t="s">
        <v>20</v>
      </c>
      <c r="E49" s="2" t="s">
        <v>21</v>
      </c>
      <c r="F49" s="2" t="s">
        <v>22</v>
      </c>
      <c r="G49" s="3" t="s">
        <v>78</v>
      </c>
      <c r="H49" s="12">
        <v>16149903959</v>
      </c>
      <c r="I49" s="12">
        <v>0</v>
      </c>
      <c r="J49" s="12">
        <v>0</v>
      </c>
      <c r="K49" s="12">
        <v>16149903959</v>
      </c>
      <c r="L49" s="12">
        <v>0</v>
      </c>
      <c r="M49" s="12">
        <v>2532933379.9499998</v>
      </c>
      <c r="N49" s="12">
        <v>13616970579.049999</v>
      </c>
      <c r="O49" s="12">
        <v>425909469.94999999</v>
      </c>
      <c r="P49" s="5">
        <f t="shared" si="0"/>
        <v>2.6372260233327869E-2</v>
      </c>
      <c r="Q49" s="12">
        <v>0</v>
      </c>
      <c r="R49" s="5">
        <f t="shared" si="1"/>
        <v>0</v>
      </c>
      <c r="S49" s="12">
        <v>0</v>
      </c>
      <c r="T49" s="5">
        <f t="shared" si="2"/>
        <v>0</v>
      </c>
    </row>
    <row r="50" spans="1:20" ht="57.75" x14ac:dyDescent="0.25">
      <c r="A50" s="2" t="s">
        <v>17</v>
      </c>
      <c r="B50" s="3" t="s">
        <v>18</v>
      </c>
      <c r="C50" s="4" t="s">
        <v>79</v>
      </c>
      <c r="D50" s="2" t="s">
        <v>20</v>
      </c>
      <c r="E50" s="2" t="s">
        <v>21</v>
      </c>
      <c r="F50" s="2" t="s">
        <v>22</v>
      </c>
      <c r="G50" s="3" t="s">
        <v>80</v>
      </c>
      <c r="H50" s="12">
        <v>7472841141</v>
      </c>
      <c r="I50" s="12">
        <v>0</v>
      </c>
      <c r="J50" s="12">
        <v>0</v>
      </c>
      <c r="K50" s="12">
        <v>7472841141</v>
      </c>
      <c r="L50" s="12">
        <v>0</v>
      </c>
      <c r="M50" s="12">
        <v>1324104439.5599999</v>
      </c>
      <c r="N50" s="12">
        <v>6148736701.4399996</v>
      </c>
      <c r="O50" s="12">
        <v>610911529.55999994</v>
      </c>
      <c r="P50" s="5">
        <f t="shared" si="0"/>
        <v>8.1750905449898145E-2</v>
      </c>
      <c r="Q50" s="12">
        <v>1361912.16</v>
      </c>
      <c r="R50" s="5">
        <f t="shared" si="1"/>
        <v>1.8224824190732786E-4</v>
      </c>
      <c r="S50" s="12">
        <v>1361912.16</v>
      </c>
      <c r="T50" s="5">
        <f t="shared" si="2"/>
        <v>1.8224824190732786E-4</v>
      </c>
    </row>
    <row r="51" spans="1:20" ht="69.3" x14ac:dyDescent="0.25">
      <c r="A51" s="2" t="s">
        <v>17</v>
      </c>
      <c r="B51" s="3" t="s">
        <v>18</v>
      </c>
      <c r="C51" s="4" t="s">
        <v>81</v>
      </c>
      <c r="D51" s="2" t="s">
        <v>20</v>
      </c>
      <c r="E51" s="2" t="s">
        <v>21</v>
      </c>
      <c r="F51" s="2" t="s">
        <v>22</v>
      </c>
      <c r="G51" s="3" t="s">
        <v>82</v>
      </c>
      <c r="H51" s="12">
        <v>59440786941</v>
      </c>
      <c r="I51" s="12">
        <v>0</v>
      </c>
      <c r="J51" s="12">
        <v>0</v>
      </c>
      <c r="K51" s="12">
        <v>59440786941</v>
      </c>
      <c r="L51" s="12">
        <v>0</v>
      </c>
      <c r="M51" s="12">
        <v>6881270366</v>
      </c>
      <c r="N51" s="12">
        <v>52559516575</v>
      </c>
      <c r="O51" s="12">
        <v>2593960116</v>
      </c>
      <c r="P51" s="5">
        <f t="shared" si="0"/>
        <v>4.3639397280771611E-2</v>
      </c>
      <c r="Q51" s="12">
        <v>335758895.10000002</v>
      </c>
      <c r="R51" s="5">
        <f t="shared" si="1"/>
        <v>5.6486280276415099E-3</v>
      </c>
      <c r="S51" s="12">
        <v>76617875</v>
      </c>
      <c r="T51" s="5">
        <f t="shared" si="2"/>
        <v>1.2889781401455823E-3</v>
      </c>
    </row>
    <row r="52" spans="1:20" ht="69.3" x14ac:dyDescent="0.25">
      <c r="A52" s="2" t="s">
        <v>17</v>
      </c>
      <c r="B52" s="3" t="s">
        <v>18</v>
      </c>
      <c r="C52" s="4" t="s">
        <v>83</v>
      </c>
      <c r="D52" s="2" t="s">
        <v>20</v>
      </c>
      <c r="E52" s="2" t="s">
        <v>21</v>
      </c>
      <c r="F52" s="2" t="s">
        <v>22</v>
      </c>
      <c r="G52" s="3" t="s">
        <v>84</v>
      </c>
      <c r="H52" s="12">
        <v>8000000000</v>
      </c>
      <c r="I52" s="12">
        <v>0</v>
      </c>
      <c r="J52" s="12">
        <v>0</v>
      </c>
      <c r="K52" s="12">
        <v>8000000000</v>
      </c>
      <c r="L52" s="12">
        <v>0</v>
      </c>
      <c r="M52" s="12">
        <v>413797058</v>
      </c>
      <c r="N52" s="12">
        <v>7586202942</v>
      </c>
      <c r="O52" s="12">
        <v>279562526</v>
      </c>
      <c r="P52" s="5">
        <f t="shared" si="0"/>
        <v>3.4945315749999997E-2</v>
      </c>
      <c r="Q52" s="12">
        <v>1227225</v>
      </c>
      <c r="R52" s="5">
        <f t="shared" si="1"/>
        <v>1.53403125E-4</v>
      </c>
      <c r="S52" s="12">
        <v>1227225</v>
      </c>
      <c r="T52" s="5">
        <f t="shared" si="2"/>
        <v>1.53403125E-4</v>
      </c>
    </row>
    <row r="53" spans="1:20" ht="57.75" x14ac:dyDescent="0.25">
      <c r="A53" s="2" t="s">
        <v>17</v>
      </c>
      <c r="B53" s="3" t="s">
        <v>18</v>
      </c>
      <c r="C53" s="4" t="s">
        <v>85</v>
      </c>
      <c r="D53" s="2" t="s">
        <v>20</v>
      </c>
      <c r="E53" s="2" t="s">
        <v>21</v>
      </c>
      <c r="F53" s="2" t="s">
        <v>22</v>
      </c>
      <c r="G53" s="3" t="s">
        <v>86</v>
      </c>
      <c r="H53" s="12">
        <v>12263406348</v>
      </c>
      <c r="I53" s="12">
        <v>0</v>
      </c>
      <c r="J53" s="12">
        <v>0</v>
      </c>
      <c r="K53" s="12">
        <v>12263406348</v>
      </c>
      <c r="L53" s="12">
        <v>0</v>
      </c>
      <c r="M53" s="12">
        <v>9790383070</v>
      </c>
      <c r="N53" s="12">
        <v>2473023278</v>
      </c>
      <c r="O53" s="12">
        <v>1370160437</v>
      </c>
      <c r="P53" s="5">
        <f t="shared" si="0"/>
        <v>0.11172755742726043</v>
      </c>
      <c r="Q53" s="12">
        <v>200761778</v>
      </c>
      <c r="R53" s="5">
        <f t="shared" si="1"/>
        <v>1.6370800436922781E-2</v>
      </c>
      <c r="S53" s="12">
        <v>200761778</v>
      </c>
      <c r="T53" s="5">
        <f t="shared" si="2"/>
        <v>1.6370800436922781E-2</v>
      </c>
    </row>
    <row r="54" spans="1:20" ht="69.3" x14ac:dyDescent="0.25">
      <c r="A54" s="2" t="s">
        <v>17</v>
      </c>
      <c r="B54" s="3" t="s">
        <v>18</v>
      </c>
      <c r="C54" s="4" t="s">
        <v>87</v>
      </c>
      <c r="D54" s="2" t="s">
        <v>20</v>
      </c>
      <c r="E54" s="2" t="s">
        <v>21</v>
      </c>
      <c r="F54" s="2" t="s">
        <v>22</v>
      </c>
      <c r="G54" s="3" t="s">
        <v>88</v>
      </c>
      <c r="H54" s="12">
        <v>6922692474</v>
      </c>
      <c r="I54" s="12">
        <v>0</v>
      </c>
      <c r="J54" s="12">
        <v>0</v>
      </c>
      <c r="K54" s="12">
        <v>6922692474</v>
      </c>
      <c r="L54" s="12">
        <v>0</v>
      </c>
      <c r="M54" s="12">
        <v>864288504.49000001</v>
      </c>
      <c r="N54" s="12">
        <v>6058403969.5100002</v>
      </c>
      <c r="O54" s="12">
        <v>365288504.49000001</v>
      </c>
      <c r="P54" s="5">
        <f t="shared" si="0"/>
        <v>5.2766825315718913E-2</v>
      </c>
      <c r="Q54" s="12">
        <v>1361912.16</v>
      </c>
      <c r="R54" s="5">
        <f t="shared" si="1"/>
        <v>1.9673157013907821E-4</v>
      </c>
      <c r="S54" s="12">
        <v>1361912.16</v>
      </c>
      <c r="T54" s="5">
        <f t="shared" si="2"/>
        <v>1.9673157013907821E-4</v>
      </c>
    </row>
    <row r="55" spans="1:20" ht="57.75" x14ac:dyDescent="0.25">
      <c r="A55" s="2" t="s">
        <v>17</v>
      </c>
      <c r="B55" s="3" t="s">
        <v>18</v>
      </c>
      <c r="C55" s="4" t="s">
        <v>89</v>
      </c>
      <c r="D55" s="2" t="s">
        <v>20</v>
      </c>
      <c r="E55" s="2" t="s">
        <v>21</v>
      </c>
      <c r="F55" s="2" t="s">
        <v>22</v>
      </c>
      <c r="G55" s="3" t="s">
        <v>90</v>
      </c>
      <c r="H55" s="12">
        <v>6951589970</v>
      </c>
      <c r="I55" s="12">
        <v>0</v>
      </c>
      <c r="J55" s="12">
        <v>0</v>
      </c>
      <c r="K55" s="12">
        <v>6951589970</v>
      </c>
      <c r="L55" s="12">
        <v>0</v>
      </c>
      <c r="M55" s="12">
        <v>3164266938</v>
      </c>
      <c r="N55" s="12">
        <v>3787323032</v>
      </c>
      <c r="O55" s="12">
        <v>426479502</v>
      </c>
      <c r="P55" s="5">
        <f t="shared" si="0"/>
        <v>6.1349921937355001E-2</v>
      </c>
      <c r="Q55" s="12">
        <v>0</v>
      </c>
      <c r="R55" s="5">
        <f t="shared" si="1"/>
        <v>0</v>
      </c>
      <c r="S55" s="12">
        <v>0</v>
      </c>
      <c r="T55" s="5">
        <f t="shared" si="2"/>
        <v>0</v>
      </c>
    </row>
    <row r="56" spans="1:20" ht="46.2" x14ac:dyDescent="0.25">
      <c r="A56" s="2" t="s">
        <v>17</v>
      </c>
      <c r="B56" s="3" t="s">
        <v>18</v>
      </c>
      <c r="C56" s="4" t="s">
        <v>91</v>
      </c>
      <c r="D56" s="2" t="s">
        <v>20</v>
      </c>
      <c r="E56" s="2" t="s">
        <v>21</v>
      </c>
      <c r="F56" s="2" t="s">
        <v>22</v>
      </c>
      <c r="G56" s="3" t="s">
        <v>92</v>
      </c>
      <c r="H56" s="12">
        <v>15976266612</v>
      </c>
      <c r="I56" s="12">
        <v>0</v>
      </c>
      <c r="J56" s="12">
        <v>0</v>
      </c>
      <c r="K56" s="12">
        <v>15976266612</v>
      </c>
      <c r="L56" s="12">
        <v>0</v>
      </c>
      <c r="M56" s="12">
        <v>7940851928</v>
      </c>
      <c r="N56" s="12">
        <v>8035414684</v>
      </c>
      <c r="O56" s="12">
        <v>2701712347</v>
      </c>
      <c r="P56" s="5">
        <f t="shared" si="0"/>
        <v>0.16910786559925745</v>
      </c>
      <c r="Q56" s="12">
        <v>245975458</v>
      </c>
      <c r="R56" s="5">
        <f t="shared" si="1"/>
        <v>1.5396304028579765E-2</v>
      </c>
      <c r="S56" s="12">
        <v>244392693</v>
      </c>
      <c r="T56" s="5">
        <f t="shared" si="2"/>
        <v>1.5297234262254562E-2</v>
      </c>
    </row>
    <row r="57" spans="1:20" ht="46.2" x14ac:dyDescent="0.25">
      <c r="A57" s="2" t="s">
        <v>17</v>
      </c>
      <c r="B57" s="3" t="s">
        <v>18</v>
      </c>
      <c r="C57" s="4" t="s">
        <v>93</v>
      </c>
      <c r="D57" s="2" t="s">
        <v>20</v>
      </c>
      <c r="E57" s="2" t="s">
        <v>21</v>
      </c>
      <c r="F57" s="2" t="s">
        <v>22</v>
      </c>
      <c r="G57" s="3" t="s">
        <v>94</v>
      </c>
      <c r="H57" s="12">
        <v>32164289200</v>
      </c>
      <c r="I57" s="12">
        <v>0</v>
      </c>
      <c r="J57" s="12">
        <v>0</v>
      </c>
      <c r="K57" s="12">
        <v>32164289200</v>
      </c>
      <c r="L57" s="12">
        <v>0</v>
      </c>
      <c r="M57" s="12">
        <v>13321193556</v>
      </c>
      <c r="N57" s="12">
        <v>18843095644</v>
      </c>
      <c r="O57" s="12">
        <v>4157209169</v>
      </c>
      <c r="P57" s="5">
        <f t="shared" si="0"/>
        <v>0.12924921620839053</v>
      </c>
      <c r="Q57" s="12">
        <v>844980007</v>
      </c>
      <c r="R57" s="5">
        <f t="shared" si="1"/>
        <v>2.6270750202059493E-2</v>
      </c>
      <c r="S57" s="12">
        <v>843755737</v>
      </c>
      <c r="T57" s="5">
        <f t="shared" si="2"/>
        <v>2.6232687181534233E-2</v>
      </c>
    </row>
    <row r="58" spans="1:20" ht="69.3" x14ac:dyDescent="0.25">
      <c r="A58" s="2" t="s">
        <v>17</v>
      </c>
      <c r="B58" s="3" t="s">
        <v>18</v>
      </c>
      <c r="C58" s="4" t="s">
        <v>95</v>
      </c>
      <c r="D58" s="2" t="s">
        <v>20</v>
      </c>
      <c r="E58" s="2" t="s">
        <v>21</v>
      </c>
      <c r="F58" s="2" t="s">
        <v>22</v>
      </c>
      <c r="G58" s="3" t="s">
        <v>96</v>
      </c>
      <c r="H58" s="12">
        <v>24255917092</v>
      </c>
      <c r="I58" s="12">
        <v>0</v>
      </c>
      <c r="J58" s="12">
        <v>0</v>
      </c>
      <c r="K58" s="12">
        <v>24255917092</v>
      </c>
      <c r="L58" s="12">
        <v>0</v>
      </c>
      <c r="M58" s="12">
        <v>6117715241</v>
      </c>
      <c r="N58" s="12">
        <v>18138201851</v>
      </c>
      <c r="O58" s="12">
        <v>2150842999</v>
      </c>
      <c r="P58" s="5">
        <f t="shared" si="0"/>
        <v>8.8672920130873273E-2</v>
      </c>
      <c r="Q58" s="12">
        <v>361712608</v>
      </c>
      <c r="R58" s="5">
        <f t="shared" si="1"/>
        <v>1.491234516625631E-2</v>
      </c>
      <c r="S58" s="12">
        <v>361712608</v>
      </c>
      <c r="T58" s="5">
        <f t="shared" si="2"/>
        <v>1.491234516625631E-2</v>
      </c>
    </row>
    <row r="59" spans="1:20" ht="57.75" x14ac:dyDescent="0.25">
      <c r="A59" s="2" t="s">
        <v>17</v>
      </c>
      <c r="B59" s="3" t="s">
        <v>18</v>
      </c>
      <c r="C59" s="4" t="s">
        <v>97</v>
      </c>
      <c r="D59" s="2" t="s">
        <v>20</v>
      </c>
      <c r="E59" s="2" t="s">
        <v>21</v>
      </c>
      <c r="F59" s="2" t="s">
        <v>22</v>
      </c>
      <c r="G59" s="3" t="s">
        <v>98</v>
      </c>
      <c r="H59" s="12">
        <v>8694405894</v>
      </c>
      <c r="I59" s="12">
        <v>0</v>
      </c>
      <c r="J59" s="12">
        <v>0</v>
      </c>
      <c r="K59" s="12">
        <v>8694405894</v>
      </c>
      <c r="L59" s="12">
        <v>0</v>
      </c>
      <c r="M59" s="12">
        <v>8091351422</v>
      </c>
      <c r="N59" s="12">
        <v>603054472</v>
      </c>
      <c r="O59" s="12">
        <v>2230836520</v>
      </c>
      <c r="P59" s="5">
        <f t="shared" si="0"/>
        <v>0.25658297383372658</v>
      </c>
      <c r="Q59" s="12">
        <v>549581585</v>
      </c>
      <c r="R59" s="5">
        <f t="shared" si="1"/>
        <v>6.3210941805611542E-2</v>
      </c>
      <c r="S59" s="12">
        <v>549581585</v>
      </c>
      <c r="T59" s="5">
        <f t="shared" si="2"/>
        <v>6.3210941805611542E-2</v>
      </c>
    </row>
    <row r="60" spans="1:20" ht="46.2" x14ac:dyDescent="0.25">
      <c r="A60" s="2" t="s">
        <v>17</v>
      </c>
      <c r="B60" s="3" t="s">
        <v>18</v>
      </c>
      <c r="C60" s="4" t="s">
        <v>99</v>
      </c>
      <c r="D60" s="2" t="s">
        <v>20</v>
      </c>
      <c r="E60" s="2" t="s">
        <v>21</v>
      </c>
      <c r="F60" s="2" t="s">
        <v>22</v>
      </c>
      <c r="G60" s="3" t="s">
        <v>100</v>
      </c>
      <c r="H60" s="12">
        <v>62108162381</v>
      </c>
      <c r="I60" s="12">
        <v>0</v>
      </c>
      <c r="J60" s="12">
        <v>0</v>
      </c>
      <c r="K60" s="12">
        <v>62108162381</v>
      </c>
      <c r="L60" s="12">
        <v>0</v>
      </c>
      <c r="M60" s="12">
        <v>27073116241</v>
      </c>
      <c r="N60" s="12">
        <v>35035046140</v>
      </c>
      <c r="O60" s="12">
        <v>8892526697</v>
      </c>
      <c r="P60" s="5">
        <f t="shared" si="0"/>
        <v>0.14317806800415631</v>
      </c>
      <c r="Q60" s="12">
        <v>1222461896.5</v>
      </c>
      <c r="R60" s="5">
        <f t="shared" si="1"/>
        <v>1.9682789662989177E-2</v>
      </c>
      <c r="S60" s="12">
        <v>241415976</v>
      </c>
      <c r="T60" s="5">
        <f t="shared" si="2"/>
        <v>3.8870249375443358E-3</v>
      </c>
    </row>
    <row r="61" spans="1:20" ht="46.2" x14ac:dyDescent="0.25">
      <c r="A61" s="2" t="s">
        <v>17</v>
      </c>
      <c r="B61" s="3" t="s">
        <v>18</v>
      </c>
      <c r="C61" s="4" t="s">
        <v>101</v>
      </c>
      <c r="D61" s="2" t="s">
        <v>20</v>
      </c>
      <c r="E61" s="2" t="s">
        <v>21</v>
      </c>
      <c r="F61" s="2" t="s">
        <v>22</v>
      </c>
      <c r="G61" s="3" t="s">
        <v>102</v>
      </c>
      <c r="H61" s="12">
        <v>17308774440</v>
      </c>
      <c r="I61" s="12">
        <v>0</v>
      </c>
      <c r="J61" s="12">
        <v>0</v>
      </c>
      <c r="K61" s="12">
        <v>17308774440</v>
      </c>
      <c r="L61" s="12">
        <v>0</v>
      </c>
      <c r="M61" s="12">
        <v>10240263790</v>
      </c>
      <c r="N61" s="12">
        <v>7068510650</v>
      </c>
      <c r="O61" s="12">
        <v>2778738069</v>
      </c>
      <c r="P61" s="5">
        <f t="shared" si="0"/>
        <v>0.16053927322424569</v>
      </c>
      <c r="Q61" s="12">
        <v>42378756</v>
      </c>
      <c r="R61" s="5">
        <f t="shared" si="1"/>
        <v>2.4483972650347855E-3</v>
      </c>
      <c r="S61" s="12">
        <v>42378756</v>
      </c>
      <c r="T61" s="5">
        <f t="shared" si="2"/>
        <v>2.4483972650347855E-3</v>
      </c>
    </row>
    <row r="62" spans="1:20" ht="46.2" x14ac:dyDescent="0.25">
      <c r="A62" s="2" t="s">
        <v>17</v>
      </c>
      <c r="B62" s="3" t="s">
        <v>18</v>
      </c>
      <c r="C62" s="4" t="s">
        <v>103</v>
      </c>
      <c r="D62" s="2" t="s">
        <v>104</v>
      </c>
      <c r="E62" s="2" t="s">
        <v>105</v>
      </c>
      <c r="F62" s="2" t="s">
        <v>22</v>
      </c>
      <c r="G62" s="3" t="s">
        <v>106</v>
      </c>
      <c r="H62" s="12">
        <v>21000000000</v>
      </c>
      <c r="I62" s="12">
        <v>0</v>
      </c>
      <c r="J62" s="12">
        <v>0</v>
      </c>
      <c r="K62" s="12">
        <v>21000000000</v>
      </c>
      <c r="L62" s="12">
        <v>0</v>
      </c>
      <c r="M62" s="12">
        <v>0</v>
      </c>
      <c r="N62" s="12">
        <v>21000000000</v>
      </c>
      <c r="O62" s="12">
        <v>0</v>
      </c>
      <c r="P62" s="5">
        <f t="shared" si="0"/>
        <v>0</v>
      </c>
      <c r="Q62" s="12">
        <v>0</v>
      </c>
      <c r="R62" s="5">
        <f t="shared" si="1"/>
        <v>0</v>
      </c>
      <c r="S62" s="12">
        <v>0</v>
      </c>
      <c r="T62" s="5">
        <f t="shared" si="2"/>
        <v>0</v>
      </c>
    </row>
    <row r="63" spans="1:20" ht="46.2" x14ac:dyDescent="0.25">
      <c r="A63" s="2" t="s">
        <v>17</v>
      </c>
      <c r="B63" s="3" t="s">
        <v>18</v>
      </c>
      <c r="C63" s="4" t="s">
        <v>103</v>
      </c>
      <c r="D63" s="2" t="s">
        <v>20</v>
      </c>
      <c r="E63" s="2" t="s">
        <v>21</v>
      </c>
      <c r="F63" s="2" t="s">
        <v>22</v>
      </c>
      <c r="G63" s="3" t="s">
        <v>106</v>
      </c>
      <c r="H63" s="12">
        <v>26383209623</v>
      </c>
      <c r="I63" s="12">
        <v>0</v>
      </c>
      <c r="J63" s="12">
        <v>0</v>
      </c>
      <c r="K63" s="12">
        <v>26383209623</v>
      </c>
      <c r="L63" s="12">
        <v>0</v>
      </c>
      <c r="M63" s="12">
        <v>6409738062</v>
      </c>
      <c r="N63" s="12">
        <v>19973471561</v>
      </c>
      <c r="O63" s="12">
        <v>2060506197</v>
      </c>
      <c r="P63" s="5">
        <f t="shared" si="0"/>
        <v>7.8099148149272921E-2</v>
      </c>
      <c r="Q63" s="12">
        <v>3652732</v>
      </c>
      <c r="R63" s="5">
        <f t="shared" si="1"/>
        <v>1.3844911412202367E-4</v>
      </c>
      <c r="S63" s="12">
        <v>3652732</v>
      </c>
      <c r="T63" s="5">
        <f t="shared" si="2"/>
        <v>1.3844911412202367E-4</v>
      </c>
    </row>
    <row r="64" spans="1:20" ht="46.2" x14ac:dyDescent="0.25">
      <c r="A64" s="2" t="s">
        <v>17</v>
      </c>
      <c r="B64" s="3" t="s">
        <v>18</v>
      </c>
      <c r="C64" s="4" t="s">
        <v>107</v>
      </c>
      <c r="D64" s="2" t="s">
        <v>20</v>
      </c>
      <c r="E64" s="2" t="s">
        <v>21</v>
      </c>
      <c r="F64" s="2" t="s">
        <v>22</v>
      </c>
      <c r="G64" s="3" t="s">
        <v>108</v>
      </c>
      <c r="H64" s="12">
        <v>37250798453</v>
      </c>
      <c r="I64" s="12">
        <v>0</v>
      </c>
      <c r="J64" s="12">
        <v>0</v>
      </c>
      <c r="K64" s="12">
        <v>37250798453</v>
      </c>
      <c r="L64" s="12">
        <v>0</v>
      </c>
      <c r="M64" s="12">
        <v>4452452937</v>
      </c>
      <c r="N64" s="12">
        <v>32798345516</v>
      </c>
      <c r="O64" s="12">
        <v>1530635442</v>
      </c>
      <c r="P64" s="5">
        <f t="shared" si="0"/>
        <v>4.1090003585593747E-2</v>
      </c>
      <c r="Q64" s="12">
        <v>327260</v>
      </c>
      <c r="R64" s="5">
        <f t="shared" si="1"/>
        <v>8.7853150426536449E-6</v>
      </c>
      <c r="S64" s="12">
        <v>327260</v>
      </c>
      <c r="T64" s="5">
        <f t="shared" si="2"/>
        <v>8.7853150426536449E-6</v>
      </c>
    </row>
    <row r="65" spans="1:20" ht="34.65" x14ac:dyDescent="0.25">
      <c r="A65" s="2" t="s">
        <v>17</v>
      </c>
      <c r="B65" s="3" t="s">
        <v>18</v>
      </c>
      <c r="C65" s="4" t="s">
        <v>109</v>
      </c>
      <c r="D65" s="2" t="s">
        <v>20</v>
      </c>
      <c r="E65" s="2" t="s">
        <v>21</v>
      </c>
      <c r="F65" s="2" t="s">
        <v>22</v>
      </c>
      <c r="G65" s="3" t="s">
        <v>110</v>
      </c>
      <c r="H65" s="12">
        <v>147073989706</v>
      </c>
      <c r="I65" s="12">
        <v>0</v>
      </c>
      <c r="J65" s="12">
        <v>0</v>
      </c>
      <c r="K65" s="12">
        <v>147073989706</v>
      </c>
      <c r="L65" s="12">
        <v>0</v>
      </c>
      <c r="M65" s="12">
        <v>51453454418.5</v>
      </c>
      <c r="N65" s="12">
        <v>95620535287.5</v>
      </c>
      <c r="O65" s="12">
        <v>12672282515.5</v>
      </c>
      <c r="P65" s="5">
        <f t="shared" si="0"/>
        <v>8.6162635152767758E-2</v>
      </c>
      <c r="Q65" s="12">
        <v>1546443209</v>
      </c>
      <c r="R65" s="5">
        <f t="shared" si="1"/>
        <v>1.0514729437144736E-2</v>
      </c>
      <c r="S65" s="12">
        <v>747365274</v>
      </c>
      <c r="T65" s="5">
        <f t="shared" si="2"/>
        <v>5.0815598019335615E-3</v>
      </c>
    </row>
    <row r="66" spans="1:20" ht="69.3" x14ac:dyDescent="0.25">
      <c r="A66" s="2" t="s">
        <v>17</v>
      </c>
      <c r="B66" s="3" t="s">
        <v>18</v>
      </c>
      <c r="C66" s="4" t="s">
        <v>111</v>
      </c>
      <c r="D66" s="2" t="s">
        <v>20</v>
      </c>
      <c r="E66" s="2" t="s">
        <v>21</v>
      </c>
      <c r="F66" s="2" t="s">
        <v>22</v>
      </c>
      <c r="G66" s="3" t="s">
        <v>112</v>
      </c>
      <c r="H66" s="12">
        <v>25506838934</v>
      </c>
      <c r="I66" s="12">
        <v>0</v>
      </c>
      <c r="J66" s="12">
        <v>0</v>
      </c>
      <c r="K66" s="12">
        <v>25506838934</v>
      </c>
      <c r="L66" s="12">
        <v>0</v>
      </c>
      <c r="M66" s="12">
        <v>8214444262</v>
      </c>
      <c r="N66" s="12">
        <v>17292394672</v>
      </c>
      <c r="O66" s="12">
        <v>5813136501</v>
      </c>
      <c r="P66" s="5">
        <f t="shared" si="0"/>
        <v>0.22790501465280472</v>
      </c>
      <c r="Q66" s="12">
        <v>604890437</v>
      </c>
      <c r="R66" s="5">
        <f t="shared" si="1"/>
        <v>2.37148334438924E-2</v>
      </c>
      <c r="S66" s="12">
        <v>604890437</v>
      </c>
      <c r="T66" s="5">
        <f t="shared" si="2"/>
        <v>2.37148334438924E-2</v>
      </c>
    </row>
    <row r="67" spans="1:20" ht="34.65" x14ac:dyDescent="0.25">
      <c r="A67" s="2" t="s">
        <v>17</v>
      </c>
      <c r="B67" s="3" t="s">
        <v>18</v>
      </c>
      <c r="C67" s="4" t="s">
        <v>113</v>
      </c>
      <c r="D67" s="2" t="s">
        <v>104</v>
      </c>
      <c r="E67" s="2" t="s">
        <v>105</v>
      </c>
      <c r="F67" s="2" t="s">
        <v>22</v>
      </c>
      <c r="G67" s="3" t="s">
        <v>114</v>
      </c>
      <c r="H67" s="12">
        <v>106886000000</v>
      </c>
      <c r="I67" s="12">
        <v>0</v>
      </c>
      <c r="J67" s="12">
        <v>0</v>
      </c>
      <c r="K67" s="12">
        <v>106886000000</v>
      </c>
      <c r="L67" s="12">
        <v>0</v>
      </c>
      <c r="M67" s="12">
        <v>106397735263</v>
      </c>
      <c r="N67" s="12">
        <v>488264737</v>
      </c>
      <c r="O67" s="12">
        <v>106397735263</v>
      </c>
      <c r="P67" s="5">
        <f t="shared" si="0"/>
        <v>0.99543191122317232</v>
      </c>
      <c r="Q67" s="12">
        <v>0</v>
      </c>
      <c r="R67" s="5">
        <f t="shared" si="1"/>
        <v>0</v>
      </c>
      <c r="S67" s="12">
        <v>0</v>
      </c>
      <c r="T67" s="5">
        <f t="shared" si="2"/>
        <v>0</v>
      </c>
    </row>
    <row r="68" spans="1:20" ht="69.3" x14ac:dyDescent="0.25">
      <c r="A68" s="2" t="s">
        <v>17</v>
      </c>
      <c r="B68" s="3" t="s">
        <v>18</v>
      </c>
      <c r="C68" s="4" t="s">
        <v>115</v>
      </c>
      <c r="D68" s="2" t="s">
        <v>104</v>
      </c>
      <c r="E68" s="2" t="s">
        <v>105</v>
      </c>
      <c r="F68" s="2" t="s">
        <v>22</v>
      </c>
      <c r="G68" s="3" t="s">
        <v>116</v>
      </c>
      <c r="H68" s="12">
        <v>55000000000</v>
      </c>
      <c r="I68" s="12">
        <v>0</v>
      </c>
      <c r="J68" s="12">
        <v>0</v>
      </c>
      <c r="K68" s="12">
        <v>55000000000</v>
      </c>
      <c r="L68" s="12">
        <v>0</v>
      </c>
      <c r="M68" s="12">
        <v>1943707060</v>
      </c>
      <c r="N68" s="12">
        <v>53056292940</v>
      </c>
      <c r="O68" s="12">
        <v>0</v>
      </c>
      <c r="P68" s="5">
        <f t="shared" si="0"/>
        <v>0</v>
      </c>
      <c r="Q68" s="12">
        <v>0</v>
      </c>
      <c r="R68" s="5">
        <f t="shared" si="1"/>
        <v>0</v>
      </c>
      <c r="S68" s="12">
        <v>0</v>
      </c>
      <c r="T68" s="5">
        <f t="shared" si="2"/>
        <v>0</v>
      </c>
    </row>
    <row r="69" spans="1:20" ht="69.3" x14ac:dyDescent="0.25">
      <c r="A69" s="2" t="s">
        <v>17</v>
      </c>
      <c r="B69" s="3" t="s">
        <v>18</v>
      </c>
      <c r="C69" s="4" t="s">
        <v>115</v>
      </c>
      <c r="D69" s="2" t="s">
        <v>20</v>
      </c>
      <c r="E69" s="2" t="s">
        <v>21</v>
      </c>
      <c r="F69" s="2" t="s">
        <v>22</v>
      </c>
      <c r="G69" s="3" t="s">
        <v>116</v>
      </c>
      <c r="H69" s="12">
        <v>5500000000</v>
      </c>
      <c r="I69" s="12">
        <v>0</v>
      </c>
      <c r="J69" s="12">
        <v>0</v>
      </c>
      <c r="K69" s="12">
        <v>5500000000</v>
      </c>
      <c r="L69" s="12">
        <v>0</v>
      </c>
      <c r="M69" s="12">
        <v>2933418180</v>
      </c>
      <c r="N69" s="12">
        <v>2566581820</v>
      </c>
      <c r="O69" s="12">
        <v>604917569</v>
      </c>
      <c r="P69" s="5">
        <f t="shared" si="0"/>
        <v>0.10998501254545455</v>
      </c>
      <c r="Q69" s="12">
        <v>490890</v>
      </c>
      <c r="R69" s="5">
        <f t="shared" si="1"/>
        <v>8.9252727272727276E-5</v>
      </c>
      <c r="S69" s="12">
        <v>490890</v>
      </c>
      <c r="T69" s="5">
        <f t="shared" si="2"/>
        <v>8.9252727272727276E-5</v>
      </c>
    </row>
    <row r="70" spans="1:20" ht="34.65" x14ac:dyDescent="0.25">
      <c r="A70" s="2" t="s">
        <v>17</v>
      </c>
      <c r="B70" s="3" t="s">
        <v>18</v>
      </c>
      <c r="C70" s="4" t="s">
        <v>117</v>
      </c>
      <c r="D70" s="2" t="s">
        <v>20</v>
      </c>
      <c r="E70" s="2" t="s">
        <v>21</v>
      </c>
      <c r="F70" s="2" t="s">
        <v>22</v>
      </c>
      <c r="G70" s="3" t="s">
        <v>118</v>
      </c>
      <c r="H70" s="12">
        <v>16788091608</v>
      </c>
      <c r="I70" s="12">
        <v>0</v>
      </c>
      <c r="J70" s="12">
        <v>0</v>
      </c>
      <c r="K70" s="12">
        <v>16788091608</v>
      </c>
      <c r="L70" s="12">
        <v>0</v>
      </c>
      <c r="M70" s="12">
        <v>14570369209</v>
      </c>
      <c r="N70" s="12">
        <v>2217722399</v>
      </c>
      <c r="O70" s="12">
        <v>14520108381</v>
      </c>
      <c r="P70" s="5">
        <f t="shared" si="0"/>
        <v>0.86490523878728165</v>
      </c>
      <c r="Q70" s="12">
        <v>11276988</v>
      </c>
      <c r="R70" s="5">
        <f t="shared" si="1"/>
        <v>6.7172542676775706E-4</v>
      </c>
      <c r="S70" s="12">
        <v>11276988</v>
      </c>
      <c r="T70" s="5">
        <f t="shared" si="2"/>
        <v>6.7172542676775706E-4</v>
      </c>
    </row>
    <row r="71" spans="1:20" ht="57.75" x14ac:dyDescent="0.25">
      <c r="A71" s="2" t="s">
        <v>17</v>
      </c>
      <c r="B71" s="3" t="s">
        <v>18</v>
      </c>
      <c r="C71" s="4" t="s">
        <v>119</v>
      </c>
      <c r="D71" s="2" t="s">
        <v>20</v>
      </c>
      <c r="E71" s="2" t="s">
        <v>21</v>
      </c>
      <c r="F71" s="2" t="s">
        <v>22</v>
      </c>
      <c r="G71" s="3" t="s">
        <v>120</v>
      </c>
      <c r="H71" s="12">
        <v>25872898116</v>
      </c>
      <c r="I71" s="12">
        <v>0</v>
      </c>
      <c r="J71" s="12">
        <v>0</v>
      </c>
      <c r="K71" s="12">
        <v>25872898116</v>
      </c>
      <c r="L71" s="12">
        <v>0</v>
      </c>
      <c r="M71" s="12">
        <v>4671008593</v>
      </c>
      <c r="N71" s="12">
        <v>21201889523</v>
      </c>
      <c r="O71" s="12">
        <v>2915050540</v>
      </c>
      <c r="P71" s="5">
        <f t="shared" si="0"/>
        <v>0.11266811034969872</v>
      </c>
      <c r="Q71" s="12">
        <v>3404780</v>
      </c>
      <c r="R71" s="5">
        <f t="shared" si="1"/>
        <v>1.3159639035158793E-4</v>
      </c>
      <c r="S71" s="12">
        <v>1361912</v>
      </c>
      <c r="T71" s="5">
        <f t="shared" si="2"/>
        <v>5.2638556140635171E-5</v>
      </c>
    </row>
    <row r="72" spans="1:20" ht="103.95" x14ac:dyDescent="0.25">
      <c r="A72" s="2" t="s">
        <v>17</v>
      </c>
      <c r="B72" s="3" t="s">
        <v>18</v>
      </c>
      <c r="C72" s="4" t="s">
        <v>121</v>
      </c>
      <c r="D72" s="2" t="s">
        <v>20</v>
      </c>
      <c r="E72" s="2" t="s">
        <v>21</v>
      </c>
      <c r="F72" s="2" t="s">
        <v>22</v>
      </c>
      <c r="G72" s="3" t="s">
        <v>122</v>
      </c>
      <c r="H72" s="12">
        <v>39057255973</v>
      </c>
      <c r="I72" s="12">
        <v>0</v>
      </c>
      <c r="J72" s="12">
        <v>0</v>
      </c>
      <c r="K72" s="12">
        <v>39057255973</v>
      </c>
      <c r="L72" s="12">
        <v>0</v>
      </c>
      <c r="M72" s="12">
        <v>38372162387</v>
      </c>
      <c r="N72" s="12">
        <v>685093586</v>
      </c>
      <c r="O72" s="12">
        <v>28744075467.200001</v>
      </c>
      <c r="P72" s="5">
        <f t="shared" si="0"/>
        <v>0.73594713072189644</v>
      </c>
      <c r="Q72" s="12">
        <v>2838885609.98</v>
      </c>
      <c r="R72" s="5">
        <f t="shared" si="1"/>
        <v>7.2685229396107637E-2</v>
      </c>
      <c r="S72" s="12">
        <v>2835480829.98</v>
      </c>
      <c r="T72" s="5">
        <f t="shared" si="2"/>
        <v>7.2598055325242189E-2</v>
      </c>
    </row>
    <row r="73" spans="1:20" ht="80.849999999999994" x14ac:dyDescent="0.25">
      <c r="A73" s="2" t="s">
        <v>17</v>
      </c>
      <c r="B73" s="3" t="s">
        <v>18</v>
      </c>
      <c r="C73" s="4" t="s">
        <v>123</v>
      </c>
      <c r="D73" s="2" t="s">
        <v>20</v>
      </c>
      <c r="E73" s="2" t="s">
        <v>21</v>
      </c>
      <c r="F73" s="2" t="s">
        <v>22</v>
      </c>
      <c r="G73" s="3" t="s">
        <v>124</v>
      </c>
      <c r="H73" s="12">
        <v>3628181000</v>
      </c>
      <c r="I73" s="12">
        <v>0</v>
      </c>
      <c r="J73" s="12">
        <v>0</v>
      </c>
      <c r="K73" s="12">
        <v>3628181000</v>
      </c>
      <c r="L73" s="12">
        <v>0</v>
      </c>
      <c r="M73" s="12">
        <v>0</v>
      </c>
      <c r="N73" s="12">
        <v>3628181000</v>
      </c>
      <c r="O73" s="12">
        <v>0</v>
      </c>
      <c r="P73" s="5">
        <f t="shared" si="0"/>
        <v>0</v>
      </c>
      <c r="Q73" s="12">
        <v>0</v>
      </c>
      <c r="R73" s="5">
        <f t="shared" si="1"/>
        <v>0</v>
      </c>
      <c r="S73" s="12">
        <v>0</v>
      </c>
      <c r="T73" s="5">
        <f t="shared" si="2"/>
        <v>0</v>
      </c>
    </row>
    <row r="74" spans="1:20" ht="46.2" x14ac:dyDescent="0.25">
      <c r="A74" s="2" t="s">
        <v>17</v>
      </c>
      <c r="B74" s="3" t="s">
        <v>18</v>
      </c>
      <c r="C74" s="4" t="s">
        <v>125</v>
      </c>
      <c r="D74" s="2" t="s">
        <v>20</v>
      </c>
      <c r="E74" s="2" t="s">
        <v>21</v>
      </c>
      <c r="F74" s="2" t="s">
        <v>22</v>
      </c>
      <c r="G74" s="3" t="s">
        <v>126</v>
      </c>
      <c r="H74" s="12">
        <v>20325035748</v>
      </c>
      <c r="I74" s="12">
        <v>0</v>
      </c>
      <c r="J74" s="12">
        <v>0</v>
      </c>
      <c r="K74" s="12">
        <v>20325035748</v>
      </c>
      <c r="L74" s="12">
        <v>0</v>
      </c>
      <c r="M74" s="12">
        <v>4346563137</v>
      </c>
      <c r="N74" s="12">
        <v>15978472611</v>
      </c>
      <c r="O74" s="12">
        <v>1351850848</v>
      </c>
      <c r="P74" s="5">
        <f t="shared" si="0"/>
        <v>6.6511609856972728E-2</v>
      </c>
      <c r="Q74" s="12">
        <v>10502172</v>
      </c>
      <c r="R74" s="5">
        <f t="shared" si="1"/>
        <v>5.1671112071886133E-4</v>
      </c>
      <c r="S74" s="12">
        <v>10502172</v>
      </c>
      <c r="T74" s="5">
        <f t="shared" si="2"/>
        <v>5.1671112071886133E-4</v>
      </c>
    </row>
    <row r="75" spans="1:20" ht="21.75" customHeight="1" x14ac:dyDescent="0.25">
      <c r="A75" s="9"/>
      <c r="B75" s="9"/>
      <c r="C75" s="9"/>
      <c r="D75" s="9"/>
      <c r="E75" s="9"/>
      <c r="F75" s="9"/>
      <c r="G75" s="9" t="s">
        <v>133</v>
      </c>
      <c r="H75" s="10">
        <f>SUM(H38:H74)</f>
        <v>1192063197000</v>
      </c>
      <c r="I75" s="10">
        <f t="shared" ref="I75:S75" si="7">SUM(I38:I74)</f>
        <v>0</v>
      </c>
      <c r="J75" s="10">
        <f t="shared" si="7"/>
        <v>0</v>
      </c>
      <c r="K75" s="10">
        <f t="shared" si="7"/>
        <v>1192063197000</v>
      </c>
      <c r="L75" s="10">
        <f t="shared" si="7"/>
        <v>0</v>
      </c>
      <c r="M75" s="10">
        <f t="shared" si="7"/>
        <v>485311651562.5</v>
      </c>
      <c r="N75" s="10">
        <f t="shared" si="7"/>
        <v>706751545437.5</v>
      </c>
      <c r="O75" s="10">
        <f t="shared" si="7"/>
        <v>295447964750.70001</v>
      </c>
      <c r="P75" s="11">
        <f>+O75/K75</f>
        <v>0.24784589063250814</v>
      </c>
      <c r="Q75" s="10">
        <f t="shared" si="7"/>
        <v>26995645174.299999</v>
      </c>
      <c r="R75" s="11">
        <f>+Q75/K75</f>
        <v>2.2646152689084317E-2</v>
      </c>
      <c r="S75" s="10">
        <f t="shared" si="7"/>
        <v>24605514483.299999</v>
      </c>
      <c r="T75" s="11">
        <f>+S75/K75</f>
        <v>2.0641115794215733E-2</v>
      </c>
    </row>
    <row r="76" spans="1:20" ht="25.85" customHeight="1" x14ac:dyDescent="0.25">
      <c r="A76" s="13"/>
      <c r="B76" s="14"/>
      <c r="C76" s="15"/>
      <c r="D76" s="13"/>
      <c r="E76" s="13"/>
      <c r="F76" s="13"/>
      <c r="G76" s="16" t="s">
        <v>134</v>
      </c>
      <c r="H76" s="17">
        <f>+H35+H37+H75</f>
        <v>2063485400000</v>
      </c>
      <c r="I76" s="17">
        <f t="shared" ref="I76:S76" si="8">+I35+I37+I75</f>
        <v>0</v>
      </c>
      <c r="J76" s="17">
        <f t="shared" si="8"/>
        <v>0</v>
      </c>
      <c r="K76" s="17">
        <f t="shared" si="8"/>
        <v>2063485400000</v>
      </c>
      <c r="L76" s="17">
        <f t="shared" si="8"/>
        <v>128485703843</v>
      </c>
      <c r="M76" s="17">
        <f t="shared" si="8"/>
        <v>1160925994930.0898</v>
      </c>
      <c r="N76" s="17">
        <f t="shared" si="8"/>
        <v>774073701226.91003</v>
      </c>
      <c r="O76" s="17">
        <f t="shared" si="8"/>
        <v>638074829849.09009</v>
      </c>
      <c r="P76" s="18">
        <f>+O76/K76</f>
        <v>0.30922187762951464</v>
      </c>
      <c r="Q76" s="17">
        <f t="shared" si="8"/>
        <v>316948155331.50995</v>
      </c>
      <c r="R76" s="18">
        <f>+Q76/K76</f>
        <v>0.15359844820395141</v>
      </c>
      <c r="S76" s="17">
        <f t="shared" si="8"/>
        <v>306163546653.50995</v>
      </c>
      <c r="T76" s="18">
        <f>+S76/K76</f>
        <v>0.1483720440442709</v>
      </c>
    </row>
    <row r="77" spans="1:20" x14ac:dyDescent="0.25"/>
    <row r="78" spans="1:20" x14ac:dyDescent="0.25">
      <c r="A78" s="19"/>
    </row>
    <row r="79" spans="1:20" x14ac:dyDescent="0.25"/>
  </sheetData>
  <sheetProtection algorithmName="SHA-512" hashValue="oeVjmpyINNS21xzWFKsN9tmBZcemau+oDnpaB8xWyiqrrnWv6g4gMuv+LorsnT7NuaNY9hsE482kqZ8mOsguGQ==" saltValue="+KUwBY0Jfqml5AYcwrpyLQ==" spinCount="100000" sheet="1" formatCells="0" formatColumns="0" formatRows="0" insertColumns="0" insertRows="0" insertHyperlinks="0" deleteColumns="0" deleteRows="0" sort="0" autoFilter="0" pivotTables="0"/>
  <mergeCells count="1">
    <mergeCell ref="A11:S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2590 del 23 de diciembre de 2022 – Por el cual se liquida el presupuesto para la vigencia 2023</Descripci_x00f3_n>
    <Vigencia xmlns="61cca86f-76d0-4580-a348-650cc4dfa152">2023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F28C1ECD-CF52-4267-A976-079D0495B3E4}"/>
</file>

<file path=customXml/itemProps2.xml><?xml version="1.0" encoding="utf-8"?>
<ds:datastoreItem xmlns:ds="http://schemas.openxmlformats.org/officeDocument/2006/customXml" ds:itemID="{186A9BC7-1957-47CD-BD6C-347ABF66511C}"/>
</file>

<file path=customXml/itemProps3.xml><?xml version="1.0" encoding="utf-8"?>
<ds:datastoreItem xmlns:ds="http://schemas.openxmlformats.org/officeDocument/2006/customXml" ds:itemID="{F2688436-0CA3-4364-BCD0-666FB934261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Marzo 2023</dc:title>
  <dc:creator>Sandra Patricia Jimenez Gonzalez</dc:creator>
  <cp:lastModifiedBy>Sandra Patricia Jimenez Gonzalez</cp:lastModifiedBy>
  <dcterms:created xsi:type="dcterms:W3CDTF">2023-04-03T15:25:25Z</dcterms:created>
  <dcterms:modified xsi:type="dcterms:W3CDTF">2023-04-03T19:27:44Z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