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70" documentId="11_CF6446028E618C7BF8505824C6EA11BDBB91CB32" xr6:coauthVersionLast="47" xr6:coauthVersionMax="47" xr10:uidLastSave="{36536A5F-3CA6-4AC5-946D-FF487160AE92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8" i="1" l="1"/>
  <c r="R68" i="1"/>
  <c r="P68" i="1"/>
  <c r="Q68" i="1"/>
  <c r="M68" i="1"/>
  <c r="K68" i="1"/>
  <c r="I68" i="1"/>
  <c r="S67" i="1"/>
  <c r="T67" i="1" s="1"/>
  <c r="R67" i="1"/>
  <c r="Q67" i="1"/>
  <c r="O67" i="1"/>
  <c r="O68" i="1" s="1"/>
  <c r="N67" i="1"/>
  <c r="N68" i="1" s="1"/>
  <c r="M67" i="1"/>
  <c r="L67" i="1"/>
  <c r="L68" i="1" s="1"/>
  <c r="K67" i="1"/>
  <c r="J67" i="1"/>
  <c r="J68" i="1" s="1"/>
  <c r="I67" i="1"/>
  <c r="H67" i="1"/>
  <c r="H68" i="1" s="1"/>
  <c r="T30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14" i="1"/>
  <c r="R28" i="1"/>
  <c r="R27" i="1"/>
  <c r="R26" i="1"/>
  <c r="R25" i="1"/>
  <c r="R24" i="1"/>
  <c r="R23" i="1"/>
  <c r="R22" i="1"/>
  <c r="R21" i="1"/>
  <c r="R19" i="1"/>
  <c r="R18" i="1"/>
  <c r="R16" i="1"/>
  <c r="R15" i="1"/>
  <c r="P29" i="1"/>
  <c r="P14" i="1"/>
  <c r="P28" i="1"/>
  <c r="P27" i="1"/>
  <c r="P26" i="1"/>
  <c r="P25" i="1"/>
  <c r="P24" i="1"/>
  <c r="P23" i="1"/>
  <c r="P22" i="1"/>
  <c r="P21" i="1"/>
  <c r="P19" i="1"/>
  <c r="P18" i="1"/>
  <c r="P16" i="1"/>
  <c r="P15" i="1"/>
  <c r="S29" i="1"/>
  <c r="Q29" i="1"/>
  <c r="R29" i="1" s="1"/>
  <c r="O29" i="1"/>
  <c r="N29" i="1"/>
  <c r="M29" i="1"/>
  <c r="L29" i="1"/>
  <c r="K29" i="1"/>
  <c r="J29" i="1"/>
  <c r="I29" i="1"/>
  <c r="H29" i="1"/>
  <c r="P67" i="1" l="1"/>
  <c r="S68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<sst xmlns="http://schemas.openxmlformats.org/spreadsheetml/2006/main" count="388" uniqueCount="98">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</sst>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* #,##0_-;\-* #,##0_-;_-* &quot;-&quot;??_-;_-@_-"/>
    <numFmt numFmtId="167" formatCode="[$-1240A]&quot;$&quot;\ #,##0;\-&quot;$&quot;\ #,##0"/>
    <numFmt numFmtId="168" formatCode="0.0%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9" tint="-0.249977111117893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1" fillId="0" borderId="0" xfId="0" applyFont="1" applyFill="1" applyBorder="1"/>
    <xf numFmtId="0" fontId="3" fillId="2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6" fontId="4" fillId="0" borderId="1" xfId="1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7" fontId="5" fillId="3" borderId="1" xfId="0" applyNumberFormat="1" applyFont="1" applyFill="1" applyBorder="1" applyAlignment="1">
      <alignment horizontal="right" vertical="center" wrapText="1" readingOrder="1"/>
    </xf>
    <xf numFmtId="168" fontId="5" fillId="3" borderId="1" xfId="2" applyNumberFormat="1" applyFont="1" applyFill="1" applyBorder="1" applyAlignment="1">
      <alignment horizontal="right" vertical="center" wrapText="1" readingOrder="1"/>
    </xf>
    <xf numFmtId="168" fontId="4" fillId="0" borderId="1" xfId="2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96896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34F6A9-8D3D-48F5-81D1-75AAE9017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287897</xdr:colOff>
      <xdr:row>3</xdr:row>
      <xdr:rowOff>151202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F2ECBA89-1E5B-47B1-8392-BBF6194EB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83920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363220</xdr:colOff>
      <xdr:row>4</xdr:row>
      <xdr:rowOff>82127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88D215-307B-4023-96BB-74D016DDD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160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838662</xdr:colOff>
      <xdr:row>10</xdr:row>
      <xdr:rowOff>123304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2DBC4B5C-74AA-45F2-BD42-3BE4504114E2}"/>
            </a:ext>
          </a:extLst>
        </xdr:cNvPr>
        <xdr:cNvSpPr/>
      </xdr:nvSpPr>
      <xdr:spPr>
        <a:xfrm rot="10800000">
          <a:off x="0" y="1386840"/>
          <a:ext cx="3604722" cy="67194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99060</xdr:rowOff>
    </xdr:from>
    <xdr:to>
      <xdr:col>2</xdr:col>
      <xdr:colOff>612140</xdr:colOff>
      <xdr:row>9</xdr:row>
      <xdr:rowOff>135595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64EC6B19-13D6-4548-B01A-F13FA6F5A081}"/>
            </a:ext>
          </a:extLst>
        </xdr:cNvPr>
        <xdr:cNvSpPr txBox="1">
          <a:spLocks noChangeArrowheads="1"/>
        </xdr:cNvSpPr>
      </xdr:nvSpPr>
      <xdr:spPr bwMode="auto">
        <a:xfrm>
          <a:off x="0" y="148590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Junio 2024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1783079</xdr:colOff>
      <xdr:row>71</xdr:row>
      <xdr:rowOff>113725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84C4EE9A-B57F-4548-949F-42E0B624A66D}"/>
            </a:ext>
          </a:extLst>
        </xdr:cNvPr>
        <xdr:cNvSpPr/>
      </xdr:nvSpPr>
      <xdr:spPr>
        <a:xfrm rot="10800000">
          <a:off x="0" y="23340060"/>
          <a:ext cx="7429499" cy="4794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1592580</xdr:colOff>
      <xdr:row>71</xdr:row>
      <xdr:rowOff>113725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1039C80A-D3C4-42A5-9BF1-F4031EB10361}"/>
            </a:ext>
          </a:extLst>
        </xdr:cNvPr>
        <xdr:cNvSpPr txBox="1">
          <a:spLocks noChangeArrowheads="1"/>
        </xdr:cNvSpPr>
      </xdr:nvSpPr>
      <xdr:spPr bwMode="auto">
        <a:xfrm>
          <a:off x="0" y="23340060"/>
          <a:ext cx="7239000" cy="479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showGridLines="0" tabSelected="1" topLeftCell="A7" workbookViewId="0">
      <selection activeCell="H14" sqref="H14"/>
    </sheetView>
  </sheetViews>
  <sheetFormatPr baseColWidth="10" defaultColWidth="0" defaultRowHeight="14.4" zeroHeight="1" x14ac:dyDescent="0.3"/>
  <cols>
    <col min="1" max="1" width="13.44140625" customWidth="1"/>
    <col min="2" max="2" width="26.88671875" customWidth="1"/>
    <col min="3" max="3" width="14.5546875" bestFit="1" customWidth="1"/>
    <col min="4" max="4" width="9.6640625" customWidth="1"/>
    <col min="5" max="5" width="8.109375" customWidth="1"/>
    <col min="6" max="6" width="9.6640625" customWidth="1"/>
    <col min="7" max="7" width="27.6640625" customWidth="1"/>
    <col min="8" max="8" width="15.44140625" bestFit="1" customWidth="1"/>
    <col min="9" max="10" width="18.88671875" customWidth="1"/>
    <col min="11" max="11" width="15.44140625" bestFit="1" customWidth="1"/>
    <col min="12" max="12" width="15" bestFit="1" customWidth="1"/>
    <col min="13" max="13" width="15.44140625" bestFit="1" customWidth="1"/>
    <col min="14" max="14" width="15.21875" bestFit="1" customWidth="1"/>
    <col min="15" max="15" width="15.44140625" bestFit="1" customWidth="1"/>
    <col min="16" max="16" width="13.5546875" customWidth="1"/>
    <col min="17" max="17" width="18.88671875" customWidth="1"/>
    <col min="18" max="18" width="12.77734375" customWidth="1"/>
    <col min="19" max="19" width="18.88671875" customWidth="1"/>
    <col min="20" max="20" width="7.5546875" customWidth="1"/>
    <col min="21" max="21" width="6" customWidth="1"/>
    <col min="22" max="16384" width="11.5546875" hidden="1"/>
  </cols>
  <sheetData>
    <row r="1" spans="1:21" x14ac:dyDescent="0.3"/>
    <row r="2" spans="1:21" x14ac:dyDescent="0.3"/>
    <row r="3" spans="1:21" x14ac:dyDescent="0.3"/>
    <row r="4" spans="1:21" x14ac:dyDescent="0.3"/>
    <row r="5" spans="1:21" x14ac:dyDescent="0.3"/>
    <row r="6" spans="1:21" x14ac:dyDescent="0.3"/>
    <row r="7" spans="1:21" ht="22.8" x14ac:dyDescent="0.3">
      <c r="A7" s="1" t="s">
        <v>91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3"/>
    <row r="9" spans="1:21" x14ac:dyDescent="0.3"/>
    <row r="10" spans="1:21" x14ac:dyDescent="0.3"/>
    <row r="11" spans="1:21" ht="18" customHeight="1" x14ac:dyDescent="0.3"/>
    <row r="12" spans="1:21" ht="16.8" customHeight="1" x14ac:dyDescent="0.3"/>
    <row r="13" spans="1:21" ht="22.8" customHeight="1" x14ac:dyDescent="0.3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92</v>
      </c>
      <c r="Q13" s="5" t="s">
        <v>15</v>
      </c>
      <c r="R13" s="5" t="s">
        <v>93</v>
      </c>
      <c r="S13" s="5" t="s">
        <v>16</v>
      </c>
      <c r="T13" s="5" t="s">
        <v>94</v>
      </c>
    </row>
    <row r="14" spans="1:21" ht="25.2" customHeight="1" x14ac:dyDescent="0.3">
      <c r="A14" s="2" t="s">
        <v>17</v>
      </c>
      <c r="B14" s="3" t="s">
        <v>18</v>
      </c>
      <c r="C14" s="4" t="s">
        <v>19</v>
      </c>
      <c r="D14" s="2" t="s">
        <v>20</v>
      </c>
      <c r="E14" s="2" t="s">
        <v>21</v>
      </c>
      <c r="F14" s="2" t="s">
        <v>22</v>
      </c>
      <c r="G14" s="3" t="s">
        <v>23</v>
      </c>
      <c r="H14" s="6">
        <v>314000048000</v>
      </c>
      <c r="I14" s="6">
        <v>0</v>
      </c>
      <c r="J14" s="6">
        <v>0</v>
      </c>
      <c r="K14" s="6">
        <v>314000048000</v>
      </c>
      <c r="L14" s="6">
        <v>0</v>
      </c>
      <c r="M14" s="6">
        <v>314000048000</v>
      </c>
      <c r="N14" s="6">
        <v>0</v>
      </c>
      <c r="O14" s="6">
        <v>146836458347</v>
      </c>
      <c r="P14" s="13">
        <f>+O14/K14</f>
        <v>0.46763196146708869</v>
      </c>
      <c r="Q14" s="6">
        <v>146826796056.23001</v>
      </c>
      <c r="R14" s="13">
        <f>+Q14/K14</f>
        <v>0.4676011898451366</v>
      </c>
      <c r="S14" s="6">
        <v>134799188392.23</v>
      </c>
      <c r="T14" s="13">
        <f>+S14/K14</f>
        <v>0.42929671269422864</v>
      </c>
    </row>
    <row r="15" spans="1:21" ht="20.399999999999999" x14ac:dyDescent="0.3">
      <c r="A15" s="2" t="s">
        <v>17</v>
      </c>
      <c r="B15" s="3" t="s">
        <v>18</v>
      </c>
      <c r="C15" s="4" t="s">
        <v>24</v>
      </c>
      <c r="D15" s="2" t="s">
        <v>20</v>
      </c>
      <c r="E15" s="2" t="s">
        <v>21</v>
      </c>
      <c r="F15" s="2" t="s">
        <v>22</v>
      </c>
      <c r="G15" s="3" t="s">
        <v>25</v>
      </c>
      <c r="H15" s="6">
        <v>125858295000</v>
      </c>
      <c r="I15" s="6">
        <v>0</v>
      </c>
      <c r="J15" s="6">
        <v>0</v>
      </c>
      <c r="K15" s="6">
        <v>125858295000</v>
      </c>
      <c r="L15" s="6">
        <v>0</v>
      </c>
      <c r="M15" s="6">
        <v>125858295000</v>
      </c>
      <c r="N15" s="6">
        <v>0</v>
      </c>
      <c r="O15" s="6">
        <v>65610459114</v>
      </c>
      <c r="P15" s="13">
        <f t="shared" ref="P15:P28" si="0">+O15/K15</f>
        <v>0.52130421053296483</v>
      </c>
      <c r="Q15" s="6">
        <v>65610459114</v>
      </c>
      <c r="R15" s="13">
        <f t="shared" ref="R15:R28" si="1">+Q15/K15</f>
        <v>0.52130421053296483</v>
      </c>
      <c r="S15" s="6">
        <v>65610459114</v>
      </c>
      <c r="T15" s="13">
        <f t="shared" ref="T15:T27" si="2">+S15/K15</f>
        <v>0.52130421053296483</v>
      </c>
    </row>
    <row r="16" spans="1:21" ht="30.6" x14ac:dyDescent="0.3">
      <c r="A16" s="2" t="s">
        <v>17</v>
      </c>
      <c r="B16" s="3" t="s">
        <v>18</v>
      </c>
      <c r="C16" s="4" t="s">
        <v>26</v>
      </c>
      <c r="D16" s="2" t="s">
        <v>20</v>
      </c>
      <c r="E16" s="2" t="s">
        <v>21</v>
      </c>
      <c r="F16" s="2" t="s">
        <v>22</v>
      </c>
      <c r="G16" s="3" t="s">
        <v>27</v>
      </c>
      <c r="H16" s="6">
        <v>101753384000</v>
      </c>
      <c r="I16" s="6">
        <v>0</v>
      </c>
      <c r="J16" s="6">
        <v>0</v>
      </c>
      <c r="K16" s="6">
        <v>101753384000</v>
      </c>
      <c r="L16" s="6">
        <v>0</v>
      </c>
      <c r="M16" s="6">
        <v>101753384000</v>
      </c>
      <c r="N16" s="6">
        <v>0</v>
      </c>
      <c r="O16" s="6">
        <v>46330363872</v>
      </c>
      <c r="P16" s="13">
        <f t="shared" si="0"/>
        <v>0.45532012843916819</v>
      </c>
      <c r="Q16" s="6">
        <v>46326826938.080002</v>
      </c>
      <c r="R16" s="13">
        <f t="shared" si="1"/>
        <v>0.45528536857388452</v>
      </c>
      <c r="S16" s="6">
        <v>46235586497.080002</v>
      </c>
      <c r="T16" s="13">
        <f t="shared" si="2"/>
        <v>0.45438868644486557</v>
      </c>
    </row>
    <row r="17" spans="1:20" ht="30.6" x14ac:dyDescent="0.3">
      <c r="A17" s="2" t="s">
        <v>17</v>
      </c>
      <c r="B17" s="3" t="s">
        <v>18</v>
      </c>
      <c r="C17" s="4" t="s">
        <v>28</v>
      </c>
      <c r="D17" s="2" t="s">
        <v>20</v>
      </c>
      <c r="E17" s="2" t="s">
        <v>21</v>
      </c>
      <c r="F17" s="2" t="s">
        <v>22</v>
      </c>
      <c r="G17" s="3" t="s">
        <v>29</v>
      </c>
      <c r="H17" s="6">
        <v>56869231000</v>
      </c>
      <c r="I17" s="6">
        <v>0</v>
      </c>
      <c r="J17" s="6">
        <v>0</v>
      </c>
      <c r="K17" s="6">
        <v>56869231000</v>
      </c>
      <c r="L17" s="6">
        <v>56869231000</v>
      </c>
      <c r="M17" s="6">
        <v>0</v>
      </c>
      <c r="N17" s="6">
        <v>0</v>
      </c>
      <c r="O17" s="6">
        <v>0</v>
      </c>
      <c r="P17" s="13">
        <v>0</v>
      </c>
      <c r="Q17" s="6">
        <v>0</v>
      </c>
      <c r="R17" s="13">
        <v>0</v>
      </c>
      <c r="S17" s="6">
        <v>0</v>
      </c>
      <c r="T17" s="13">
        <v>0</v>
      </c>
    </row>
    <row r="18" spans="1:20" ht="20.399999999999999" x14ac:dyDescent="0.3">
      <c r="A18" s="2" t="s">
        <v>17</v>
      </c>
      <c r="B18" s="3" t="s">
        <v>18</v>
      </c>
      <c r="C18" s="4" t="s">
        <v>30</v>
      </c>
      <c r="D18" s="2" t="s">
        <v>20</v>
      </c>
      <c r="E18" s="2" t="s">
        <v>21</v>
      </c>
      <c r="F18" s="2" t="s">
        <v>22</v>
      </c>
      <c r="G18" s="3" t="s">
        <v>31</v>
      </c>
      <c r="H18" s="6">
        <v>80518592000</v>
      </c>
      <c r="I18" s="6">
        <v>0</v>
      </c>
      <c r="J18" s="6">
        <v>0</v>
      </c>
      <c r="K18" s="6">
        <v>80518592000</v>
      </c>
      <c r="L18" s="6">
        <v>0</v>
      </c>
      <c r="M18" s="6">
        <v>70916224056.050003</v>
      </c>
      <c r="N18" s="6">
        <v>9602367943.9500008</v>
      </c>
      <c r="O18" s="6">
        <v>59260986066.580002</v>
      </c>
      <c r="P18" s="13">
        <f t="shared" si="0"/>
        <v>0.73599133559836716</v>
      </c>
      <c r="Q18" s="6">
        <v>32579005681.040001</v>
      </c>
      <c r="R18" s="13">
        <f t="shared" si="1"/>
        <v>0.40461469670309191</v>
      </c>
      <c r="S18" s="6">
        <v>32027381004.810001</v>
      </c>
      <c r="T18" s="13">
        <f t="shared" si="2"/>
        <v>0.39776379851264665</v>
      </c>
    </row>
    <row r="19" spans="1:20" ht="20.399999999999999" x14ac:dyDescent="0.3">
      <c r="A19" s="2" t="s">
        <v>17</v>
      </c>
      <c r="B19" s="3" t="s">
        <v>18</v>
      </c>
      <c r="C19" s="4" t="s">
        <v>32</v>
      </c>
      <c r="D19" s="2" t="s">
        <v>20</v>
      </c>
      <c r="E19" s="2" t="s">
        <v>21</v>
      </c>
      <c r="F19" s="2" t="s">
        <v>22</v>
      </c>
      <c r="G19" s="3" t="s">
        <v>33</v>
      </c>
      <c r="H19" s="6">
        <v>1124006000</v>
      </c>
      <c r="I19" s="6">
        <v>0</v>
      </c>
      <c r="J19" s="6">
        <v>0</v>
      </c>
      <c r="K19" s="6">
        <v>1124006000</v>
      </c>
      <c r="L19" s="6">
        <v>0</v>
      </c>
      <c r="M19" s="6">
        <v>1112558985</v>
      </c>
      <c r="N19" s="6">
        <v>11447015</v>
      </c>
      <c r="O19" s="6">
        <v>1112558985</v>
      </c>
      <c r="P19" s="13">
        <f t="shared" si="0"/>
        <v>0.98981587731738085</v>
      </c>
      <c r="Q19" s="6">
        <v>1037283789</v>
      </c>
      <c r="R19" s="13">
        <f t="shared" si="1"/>
        <v>0.92284541986430679</v>
      </c>
      <c r="S19" s="6">
        <v>1037283789</v>
      </c>
      <c r="T19" s="13">
        <f t="shared" si="2"/>
        <v>0.92284541986430679</v>
      </c>
    </row>
    <row r="20" spans="1:20" ht="30.6" x14ac:dyDescent="0.3">
      <c r="A20" s="2" t="s">
        <v>17</v>
      </c>
      <c r="B20" s="3" t="s">
        <v>18</v>
      </c>
      <c r="C20" s="4" t="s">
        <v>34</v>
      </c>
      <c r="D20" s="2" t="s">
        <v>20</v>
      </c>
      <c r="E20" s="2" t="s">
        <v>21</v>
      </c>
      <c r="F20" s="2" t="s">
        <v>22</v>
      </c>
      <c r="G20" s="3" t="s">
        <v>35</v>
      </c>
      <c r="H20" s="6">
        <v>73295737000</v>
      </c>
      <c r="I20" s="6">
        <v>0</v>
      </c>
      <c r="J20" s="6">
        <v>0</v>
      </c>
      <c r="K20" s="6">
        <v>73295737000</v>
      </c>
      <c r="L20" s="6">
        <v>73295737000</v>
      </c>
      <c r="M20" s="6">
        <v>0</v>
      </c>
      <c r="N20" s="6">
        <v>0</v>
      </c>
      <c r="O20" s="6">
        <v>0</v>
      </c>
      <c r="P20" s="13">
        <v>0</v>
      </c>
      <c r="Q20" s="6">
        <v>0</v>
      </c>
      <c r="R20" s="13">
        <v>0</v>
      </c>
      <c r="S20" s="6">
        <v>0</v>
      </c>
      <c r="T20" s="13">
        <v>0</v>
      </c>
    </row>
    <row r="21" spans="1:20" ht="20.399999999999999" x14ac:dyDescent="0.3">
      <c r="A21" s="2" t="s">
        <v>17</v>
      </c>
      <c r="B21" s="3" t="s">
        <v>18</v>
      </c>
      <c r="C21" s="4" t="s">
        <v>36</v>
      </c>
      <c r="D21" s="2" t="s">
        <v>20</v>
      </c>
      <c r="E21" s="2" t="s">
        <v>21</v>
      </c>
      <c r="F21" s="2" t="s">
        <v>22</v>
      </c>
      <c r="G21" s="3" t="s">
        <v>37</v>
      </c>
      <c r="H21" s="6">
        <v>300000000</v>
      </c>
      <c r="I21" s="6">
        <v>0</v>
      </c>
      <c r="J21" s="6">
        <v>0</v>
      </c>
      <c r="K21" s="6">
        <v>300000000</v>
      </c>
      <c r="L21" s="6">
        <v>0</v>
      </c>
      <c r="M21" s="6">
        <v>300000000</v>
      </c>
      <c r="N21" s="6">
        <v>0</v>
      </c>
      <c r="O21" s="6">
        <v>137297492</v>
      </c>
      <c r="P21" s="13">
        <f t="shared" si="0"/>
        <v>0.45765830666666668</v>
      </c>
      <c r="Q21" s="6">
        <v>137297492</v>
      </c>
      <c r="R21" s="13">
        <f t="shared" si="1"/>
        <v>0.45765830666666668</v>
      </c>
      <c r="S21" s="6">
        <v>137297492</v>
      </c>
      <c r="T21" s="13">
        <f t="shared" si="2"/>
        <v>0.45765830666666668</v>
      </c>
    </row>
    <row r="22" spans="1:20" ht="30.6" x14ac:dyDescent="0.3">
      <c r="A22" s="2" t="s">
        <v>17</v>
      </c>
      <c r="B22" s="3" t="s">
        <v>18</v>
      </c>
      <c r="C22" s="4" t="s">
        <v>38</v>
      </c>
      <c r="D22" s="2" t="s">
        <v>20</v>
      </c>
      <c r="E22" s="2" t="s">
        <v>21</v>
      </c>
      <c r="F22" s="2" t="s">
        <v>22</v>
      </c>
      <c r="G22" s="3" t="s">
        <v>39</v>
      </c>
      <c r="H22" s="6">
        <v>2240197000</v>
      </c>
      <c r="I22" s="6">
        <v>0</v>
      </c>
      <c r="J22" s="6">
        <v>0</v>
      </c>
      <c r="K22" s="6">
        <v>2240197000</v>
      </c>
      <c r="L22" s="6">
        <v>0</v>
      </c>
      <c r="M22" s="6">
        <v>2240197000</v>
      </c>
      <c r="N22" s="6">
        <v>0</v>
      </c>
      <c r="O22" s="6">
        <v>920827572</v>
      </c>
      <c r="P22" s="13">
        <f t="shared" si="0"/>
        <v>0.41104758733272118</v>
      </c>
      <c r="Q22" s="6">
        <v>743499857</v>
      </c>
      <c r="R22" s="13">
        <f t="shared" si="1"/>
        <v>0.33189039044334046</v>
      </c>
      <c r="S22" s="6">
        <v>743499857</v>
      </c>
      <c r="T22" s="13">
        <f t="shared" si="2"/>
        <v>0.33189039044334046</v>
      </c>
    </row>
    <row r="23" spans="1:20" ht="20.399999999999999" x14ac:dyDescent="0.3">
      <c r="A23" s="2" t="s">
        <v>17</v>
      </c>
      <c r="B23" s="3" t="s">
        <v>18</v>
      </c>
      <c r="C23" s="4" t="s">
        <v>40</v>
      </c>
      <c r="D23" s="2" t="s">
        <v>20</v>
      </c>
      <c r="E23" s="2" t="s">
        <v>21</v>
      </c>
      <c r="F23" s="2" t="s">
        <v>22</v>
      </c>
      <c r="G23" s="3" t="s">
        <v>41</v>
      </c>
      <c r="H23" s="6">
        <v>10000000000</v>
      </c>
      <c r="I23" s="6">
        <v>0</v>
      </c>
      <c r="J23" s="6">
        <v>0</v>
      </c>
      <c r="K23" s="6">
        <v>10000000000</v>
      </c>
      <c r="L23" s="6">
        <v>0</v>
      </c>
      <c r="M23" s="6">
        <v>2742013769</v>
      </c>
      <c r="N23" s="6">
        <v>7257986231</v>
      </c>
      <c r="O23" s="6">
        <v>2482013769</v>
      </c>
      <c r="P23" s="13">
        <f t="shared" si="0"/>
        <v>0.24820137689999999</v>
      </c>
      <c r="Q23" s="6">
        <v>2407291750</v>
      </c>
      <c r="R23" s="13">
        <f t="shared" si="1"/>
        <v>0.24072917499999999</v>
      </c>
      <c r="S23" s="6">
        <v>2398831750</v>
      </c>
      <c r="T23" s="13">
        <f t="shared" si="2"/>
        <v>0.239883175</v>
      </c>
    </row>
    <row r="24" spans="1:20" ht="20.399999999999999" x14ac:dyDescent="0.3">
      <c r="A24" s="2" t="s">
        <v>17</v>
      </c>
      <c r="B24" s="3" t="s">
        <v>18</v>
      </c>
      <c r="C24" s="4" t="s">
        <v>42</v>
      </c>
      <c r="D24" s="2" t="s">
        <v>20</v>
      </c>
      <c r="E24" s="2" t="s">
        <v>21</v>
      </c>
      <c r="F24" s="2" t="s">
        <v>22</v>
      </c>
      <c r="G24" s="3" t="s">
        <v>43</v>
      </c>
      <c r="H24" s="6">
        <v>34376481000</v>
      </c>
      <c r="I24" s="6">
        <v>0</v>
      </c>
      <c r="J24" s="6">
        <v>0</v>
      </c>
      <c r="K24" s="6">
        <v>34376481000</v>
      </c>
      <c r="L24" s="6">
        <v>0</v>
      </c>
      <c r="M24" s="6">
        <v>34251464475</v>
      </c>
      <c r="N24" s="6">
        <v>125016525</v>
      </c>
      <c r="O24" s="6">
        <v>33319256185</v>
      </c>
      <c r="P24" s="13">
        <f t="shared" si="0"/>
        <v>0.96924569402551708</v>
      </c>
      <c r="Q24" s="6">
        <v>353473310</v>
      </c>
      <c r="R24" s="13">
        <f t="shared" si="1"/>
        <v>1.0282416923361062E-2</v>
      </c>
      <c r="S24" s="6">
        <v>353473310</v>
      </c>
      <c r="T24" s="13">
        <f t="shared" si="2"/>
        <v>1.0282416923361062E-2</v>
      </c>
    </row>
    <row r="25" spans="1:20" ht="20.399999999999999" x14ac:dyDescent="0.3">
      <c r="A25" s="2" t="s">
        <v>17</v>
      </c>
      <c r="B25" s="3" t="s">
        <v>18</v>
      </c>
      <c r="C25" s="4" t="s">
        <v>44</v>
      </c>
      <c r="D25" s="2" t="s">
        <v>20</v>
      </c>
      <c r="E25" s="2" t="s">
        <v>21</v>
      </c>
      <c r="F25" s="2" t="s">
        <v>22</v>
      </c>
      <c r="G25" s="3" t="s">
        <v>45</v>
      </c>
      <c r="H25" s="6">
        <v>191985000</v>
      </c>
      <c r="I25" s="6">
        <v>0</v>
      </c>
      <c r="J25" s="6">
        <v>0</v>
      </c>
      <c r="K25" s="6">
        <v>191985000</v>
      </c>
      <c r="L25" s="6">
        <v>0</v>
      </c>
      <c r="M25" s="6">
        <v>0</v>
      </c>
      <c r="N25" s="6">
        <v>191985000</v>
      </c>
      <c r="O25" s="6">
        <v>0</v>
      </c>
      <c r="P25" s="13">
        <f t="shared" si="0"/>
        <v>0</v>
      </c>
      <c r="Q25" s="6">
        <v>0</v>
      </c>
      <c r="R25" s="13">
        <f t="shared" si="1"/>
        <v>0</v>
      </c>
      <c r="S25" s="6">
        <v>0</v>
      </c>
      <c r="T25" s="13">
        <f t="shared" si="2"/>
        <v>0</v>
      </c>
    </row>
    <row r="26" spans="1:20" ht="20.399999999999999" x14ac:dyDescent="0.3">
      <c r="A26" s="2" t="s">
        <v>17</v>
      </c>
      <c r="B26" s="3" t="s">
        <v>18</v>
      </c>
      <c r="C26" s="4" t="s">
        <v>46</v>
      </c>
      <c r="D26" s="2" t="s">
        <v>20</v>
      </c>
      <c r="E26" s="2" t="s">
        <v>21</v>
      </c>
      <c r="F26" s="2" t="s">
        <v>22</v>
      </c>
      <c r="G26" s="3" t="s">
        <v>47</v>
      </c>
      <c r="H26" s="6">
        <v>4564109000</v>
      </c>
      <c r="I26" s="6">
        <v>0</v>
      </c>
      <c r="J26" s="6">
        <v>0</v>
      </c>
      <c r="K26" s="6">
        <v>4564109000</v>
      </c>
      <c r="L26" s="6">
        <v>0</v>
      </c>
      <c r="M26" s="6">
        <v>0</v>
      </c>
      <c r="N26" s="6">
        <v>4564109000</v>
      </c>
      <c r="O26" s="6">
        <v>0</v>
      </c>
      <c r="P26" s="13">
        <f t="shared" si="0"/>
        <v>0</v>
      </c>
      <c r="Q26" s="6">
        <v>0</v>
      </c>
      <c r="R26" s="13">
        <f t="shared" si="1"/>
        <v>0</v>
      </c>
      <c r="S26" s="6">
        <v>0</v>
      </c>
      <c r="T26" s="13">
        <f t="shared" si="2"/>
        <v>0</v>
      </c>
    </row>
    <row r="27" spans="1:20" ht="30.6" x14ac:dyDescent="0.3">
      <c r="A27" s="2" t="s">
        <v>17</v>
      </c>
      <c r="B27" s="3" t="s">
        <v>18</v>
      </c>
      <c r="C27" s="4" t="s">
        <v>48</v>
      </c>
      <c r="D27" s="2" t="s">
        <v>20</v>
      </c>
      <c r="E27" s="2" t="s">
        <v>21</v>
      </c>
      <c r="F27" s="2" t="s">
        <v>22</v>
      </c>
      <c r="G27" s="3" t="s">
        <v>49</v>
      </c>
      <c r="H27" s="6">
        <v>7813000</v>
      </c>
      <c r="I27" s="6">
        <v>0</v>
      </c>
      <c r="J27" s="6">
        <v>0</v>
      </c>
      <c r="K27" s="6">
        <v>7813000</v>
      </c>
      <c r="L27" s="6">
        <v>0</v>
      </c>
      <c r="M27" s="6">
        <v>0</v>
      </c>
      <c r="N27" s="6">
        <v>7813000</v>
      </c>
      <c r="O27" s="6">
        <v>0</v>
      </c>
      <c r="P27" s="13">
        <f t="shared" si="0"/>
        <v>0</v>
      </c>
      <c r="Q27" s="6">
        <v>0</v>
      </c>
      <c r="R27" s="13">
        <f t="shared" si="1"/>
        <v>0</v>
      </c>
      <c r="S27" s="6">
        <v>0</v>
      </c>
      <c r="T27" s="13">
        <f t="shared" si="2"/>
        <v>0</v>
      </c>
    </row>
    <row r="28" spans="1:20" ht="20.399999999999999" x14ac:dyDescent="0.3">
      <c r="A28" s="2" t="s">
        <v>17</v>
      </c>
      <c r="B28" s="3" t="s">
        <v>18</v>
      </c>
      <c r="C28" s="4" t="s">
        <v>50</v>
      </c>
      <c r="D28" s="2" t="s">
        <v>20</v>
      </c>
      <c r="E28" s="2" t="s">
        <v>21</v>
      </c>
      <c r="F28" s="2" t="s">
        <v>22</v>
      </c>
      <c r="G28" s="3" t="s">
        <v>51</v>
      </c>
      <c r="H28" s="6">
        <v>590466000</v>
      </c>
      <c r="I28" s="6">
        <v>0</v>
      </c>
      <c r="J28" s="6">
        <v>0</v>
      </c>
      <c r="K28" s="6">
        <v>590466000</v>
      </c>
      <c r="L28" s="6">
        <v>0</v>
      </c>
      <c r="M28" s="6">
        <v>3000000</v>
      </c>
      <c r="N28" s="6">
        <v>587466000</v>
      </c>
      <c r="O28" s="6">
        <v>2752919</v>
      </c>
      <c r="P28" s="13">
        <f t="shared" si="0"/>
        <v>4.6622819942215132E-3</v>
      </c>
      <c r="Q28" s="6">
        <v>2752919</v>
      </c>
      <c r="R28" s="13">
        <f t="shared" si="1"/>
        <v>4.6622819942215132E-3</v>
      </c>
      <c r="S28" s="6">
        <v>2752919</v>
      </c>
      <c r="T28" s="13">
        <f>+S28/K28</f>
        <v>4.6622819942215132E-3</v>
      </c>
    </row>
    <row r="29" spans="1:20" ht="24" customHeight="1" x14ac:dyDescent="0.3">
      <c r="A29" s="7"/>
      <c r="B29" s="8"/>
      <c r="C29" s="9"/>
      <c r="D29" s="7"/>
      <c r="E29" s="7"/>
      <c r="F29" s="7"/>
      <c r="G29" s="10" t="s">
        <v>95</v>
      </c>
      <c r="H29" s="11">
        <f t="shared" ref="H29:O29" si="3">SUM(H14:H28)</f>
        <v>805690344000</v>
      </c>
      <c r="I29" s="11">
        <f t="shared" si="3"/>
        <v>0</v>
      </c>
      <c r="J29" s="11">
        <f t="shared" si="3"/>
        <v>0</v>
      </c>
      <c r="K29" s="11">
        <f t="shared" si="3"/>
        <v>805690344000</v>
      </c>
      <c r="L29" s="11">
        <f t="shared" si="3"/>
        <v>130164968000</v>
      </c>
      <c r="M29" s="11">
        <f t="shared" si="3"/>
        <v>653177185285.05005</v>
      </c>
      <c r="N29" s="11">
        <f t="shared" si="3"/>
        <v>22348190714.950001</v>
      </c>
      <c r="O29" s="11">
        <f t="shared" si="3"/>
        <v>356012974321.58002</v>
      </c>
      <c r="P29" s="12">
        <f>+O29/K29</f>
        <v>0.44187320472787001</v>
      </c>
      <c r="Q29" s="11">
        <f>SUM(Q14:Q28)</f>
        <v>296024686906.34998</v>
      </c>
      <c r="R29" s="12">
        <f>+Q29/K29</f>
        <v>0.36741744407247107</v>
      </c>
      <c r="S29" s="11">
        <f>SUM(S14:S28)</f>
        <v>283345754125.12</v>
      </c>
      <c r="T29" s="12">
        <f>+S29/K29</f>
        <v>0.35168071236698351</v>
      </c>
    </row>
    <row r="30" spans="1:20" ht="30.6" x14ac:dyDescent="0.3">
      <c r="A30" s="2" t="s">
        <v>17</v>
      </c>
      <c r="B30" s="3" t="s">
        <v>18</v>
      </c>
      <c r="C30" s="4" t="s">
        <v>52</v>
      </c>
      <c r="D30" s="2" t="s">
        <v>20</v>
      </c>
      <c r="E30" s="2" t="s">
        <v>21</v>
      </c>
      <c r="F30" s="2" t="s">
        <v>22</v>
      </c>
      <c r="G30" s="3" t="s">
        <v>53</v>
      </c>
      <c r="H30" s="6">
        <v>109675541405</v>
      </c>
      <c r="I30" s="6">
        <v>0</v>
      </c>
      <c r="J30" s="6">
        <v>0</v>
      </c>
      <c r="K30" s="6">
        <v>109675541405</v>
      </c>
      <c r="L30" s="6">
        <v>0</v>
      </c>
      <c r="M30" s="6">
        <v>40710856241.300003</v>
      </c>
      <c r="N30" s="6">
        <v>68964685163.699997</v>
      </c>
      <c r="O30" s="6">
        <v>39383991887</v>
      </c>
      <c r="P30" s="13">
        <f t="shared" ref="P30:P66" si="4">+O30/K30</f>
        <v>0.35909548639989231</v>
      </c>
      <c r="Q30" s="6">
        <v>7007877429.3999996</v>
      </c>
      <c r="R30" s="13">
        <f t="shared" ref="R30:R66" si="5">+Q30/K30</f>
        <v>6.389644709864653E-2</v>
      </c>
      <c r="S30" s="6">
        <v>5891216095.3999996</v>
      </c>
      <c r="T30" s="13">
        <f>+S30/K30</f>
        <v>5.3714948838460209E-2</v>
      </c>
    </row>
    <row r="31" spans="1:20" ht="30.6" x14ac:dyDescent="0.3">
      <c r="A31" s="2" t="s">
        <v>17</v>
      </c>
      <c r="B31" s="3" t="s">
        <v>18</v>
      </c>
      <c r="C31" s="4" t="s">
        <v>54</v>
      </c>
      <c r="D31" s="2" t="s">
        <v>20</v>
      </c>
      <c r="E31" s="2" t="s">
        <v>21</v>
      </c>
      <c r="F31" s="2" t="s">
        <v>22</v>
      </c>
      <c r="G31" s="3" t="s">
        <v>53</v>
      </c>
      <c r="H31" s="6">
        <v>10546064798</v>
      </c>
      <c r="I31" s="6">
        <v>0</v>
      </c>
      <c r="J31" s="6">
        <v>0</v>
      </c>
      <c r="K31" s="6">
        <v>10546064798</v>
      </c>
      <c r="L31" s="6">
        <v>0</v>
      </c>
      <c r="M31" s="6">
        <v>7391595915</v>
      </c>
      <c r="N31" s="6">
        <v>3154468883</v>
      </c>
      <c r="O31" s="6">
        <v>5013446179</v>
      </c>
      <c r="P31" s="13">
        <f t="shared" si="4"/>
        <v>0.47538548975640382</v>
      </c>
      <c r="Q31" s="6">
        <v>677902969.67999995</v>
      </c>
      <c r="R31" s="13">
        <f t="shared" si="5"/>
        <v>6.4280182481768963E-2</v>
      </c>
      <c r="S31" s="6">
        <v>613081790.67999995</v>
      </c>
      <c r="T31" s="13">
        <f t="shared" ref="T30:T66" si="6">+S31/K31</f>
        <v>5.813370223140174E-2</v>
      </c>
    </row>
    <row r="32" spans="1:20" ht="30.6" x14ac:dyDescent="0.3">
      <c r="A32" s="2" t="s">
        <v>17</v>
      </c>
      <c r="B32" s="3" t="s">
        <v>18</v>
      </c>
      <c r="C32" s="4" t="s">
        <v>55</v>
      </c>
      <c r="D32" s="2" t="s">
        <v>20</v>
      </c>
      <c r="E32" s="2" t="s">
        <v>21</v>
      </c>
      <c r="F32" s="2" t="s">
        <v>22</v>
      </c>
      <c r="G32" s="3" t="s">
        <v>53</v>
      </c>
      <c r="H32" s="6">
        <v>19219858103</v>
      </c>
      <c r="I32" s="6">
        <v>0</v>
      </c>
      <c r="J32" s="6">
        <v>0</v>
      </c>
      <c r="K32" s="6">
        <v>19219858103</v>
      </c>
      <c r="L32" s="6">
        <v>0</v>
      </c>
      <c r="M32" s="6">
        <v>15878058614</v>
      </c>
      <c r="N32" s="6">
        <v>3341799489</v>
      </c>
      <c r="O32" s="6">
        <v>15009120890</v>
      </c>
      <c r="P32" s="13">
        <f t="shared" si="4"/>
        <v>0.78091736211399232</v>
      </c>
      <c r="Q32" s="6">
        <v>256002643</v>
      </c>
      <c r="R32" s="13">
        <f t="shared" si="5"/>
        <v>1.3319694746343674E-2</v>
      </c>
      <c r="S32" s="6">
        <v>256002643</v>
      </c>
      <c r="T32" s="13">
        <f t="shared" si="6"/>
        <v>1.3319694746343674E-2</v>
      </c>
    </row>
    <row r="33" spans="1:20" ht="30.6" x14ac:dyDescent="0.3">
      <c r="A33" s="2" t="s">
        <v>17</v>
      </c>
      <c r="B33" s="3" t="s">
        <v>18</v>
      </c>
      <c r="C33" s="4" t="s">
        <v>56</v>
      </c>
      <c r="D33" s="2" t="s">
        <v>20</v>
      </c>
      <c r="E33" s="2" t="s">
        <v>21</v>
      </c>
      <c r="F33" s="2" t="s">
        <v>22</v>
      </c>
      <c r="G33" s="3" t="s">
        <v>53</v>
      </c>
      <c r="H33" s="6">
        <v>60793908445</v>
      </c>
      <c r="I33" s="6">
        <v>0</v>
      </c>
      <c r="J33" s="6">
        <v>0</v>
      </c>
      <c r="K33" s="6">
        <v>60793908445</v>
      </c>
      <c r="L33" s="6">
        <v>0</v>
      </c>
      <c r="M33" s="6">
        <v>55414493375</v>
      </c>
      <c r="N33" s="6">
        <v>5379415070</v>
      </c>
      <c r="O33" s="6">
        <v>41913185191</v>
      </c>
      <c r="P33" s="13">
        <f t="shared" si="4"/>
        <v>0.68943067262929292</v>
      </c>
      <c r="Q33" s="6">
        <v>484725204.17000002</v>
      </c>
      <c r="R33" s="13">
        <f t="shared" si="5"/>
        <v>7.9732528565510628E-3</v>
      </c>
      <c r="S33" s="6">
        <v>484725204.17000002</v>
      </c>
      <c r="T33" s="13">
        <f t="shared" si="6"/>
        <v>7.9732528565510628E-3</v>
      </c>
    </row>
    <row r="34" spans="1:20" ht="30.6" x14ac:dyDescent="0.3">
      <c r="A34" s="2" t="s">
        <v>17</v>
      </c>
      <c r="B34" s="3" t="s">
        <v>18</v>
      </c>
      <c r="C34" s="4" t="s">
        <v>57</v>
      </c>
      <c r="D34" s="2" t="s">
        <v>20</v>
      </c>
      <c r="E34" s="2" t="s">
        <v>21</v>
      </c>
      <c r="F34" s="2" t="s">
        <v>22</v>
      </c>
      <c r="G34" s="3" t="s">
        <v>53</v>
      </c>
      <c r="H34" s="6">
        <v>9521423658</v>
      </c>
      <c r="I34" s="6">
        <v>0</v>
      </c>
      <c r="J34" s="6">
        <v>0</v>
      </c>
      <c r="K34" s="6">
        <v>9521423658</v>
      </c>
      <c r="L34" s="6">
        <v>0</v>
      </c>
      <c r="M34" s="6">
        <v>2575941040</v>
      </c>
      <c r="N34" s="6">
        <v>6945482618</v>
      </c>
      <c r="O34" s="6">
        <v>541973892</v>
      </c>
      <c r="P34" s="13">
        <f t="shared" si="4"/>
        <v>5.6921518405982058E-2</v>
      </c>
      <c r="Q34" s="6">
        <v>280823797.82999998</v>
      </c>
      <c r="R34" s="13">
        <f t="shared" si="5"/>
        <v>2.9493887460206529E-2</v>
      </c>
      <c r="S34" s="6">
        <v>280823797.82999998</v>
      </c>
      <c r="T34" s="13">
        <f t="shared" si="6"/>
        <v>2.9493887460206529E-2</v>
      </c>
    </row>
    <row r="35" spans="1:20" ht="30.6" x14ac:dyDescent="0.3">
      <c r="A35" s="2" t="s">
        <v>17</v>
      </c>
      <c r="B35" s="3" t="s">
        <v>18</v>
      </c>
      <c r="C35" s="4" t="s">
        <v>58</v>
      </c>
      <c r="D35" s="2" t="s">
        <v>20</v>
      </c>
      <c r="E35" s="2" t="s">
        <v>21</v>
      </c>
      <c r="F35" s="2" t="s">
        <v>22</v>
      </c>
      <c r="G35" s="3" t="s">
        <v>53</v>
      </c>
      <c r="H35" s="6">
        <v>4984823786</v>
      </c>
      <c r="I35" s="6">
        <v>0</v>
      </c>
      <c r="J35" s="6">
        <v>0</v>
      </c>
      <c r="K35" s="6">
        <v>4984823786</v>
      </c>
      <c r="L35" s="6">
        <v>0</v>
      </c>
      <c r="M35" s="6">
        <v>4355570720</v>
      </c>
      <c r="N35" s="6">
        <v>629253066</v>
      </c>
      <c r="O35" s="6">
        <v>3445817044</v>
      </c>
      <c r="P35" s="13">
        <f t="shared" si="4"/>
        <v>0.69126155545912416</v>
      </c>
      <c r="Q35" s="6">
        <v>1057086147.9299999</v>
      </c>
      <c r="R35" s="13">
        <f t="shared" si="5"/>
        <v>0.21206088586297722</v>
      </c>
      <c r="S35" s="6">
        <v>868438657.92999995</v>
      </c>
      <c r="T35" s="13">
        <f t="shared" si="6"/>
        <v>0.17421652102708851</v>
      </c>
    </row>
    <row r="36" spans="1:20" ht="30.6" x14ac:dyDescent="0.3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21</v>
      </c>
      <c r="F36" s="2" t="s">
        <v>22</v>
      </c>
      <c r="G36" s="3" t="s">
        <v>53</v>
      </c>
      <c r="H36" s="6">
        <v>26380848742</v>
      </c>
      <c r="I36" s="6">
        <v>0</v>
      </c>
      <c r="J36" s="6">
        <v>0</v>
      </c>
      <c r="K36" s="6">
        <v>26380848742</v>
      </c>
      <c r="L36" s="6">
        <v>0</v>
      </c>
      <c r="M36" s="6">
        <v>24106562425</v>
      </c>
      <c r="N36" s="6">
        <v>2274286317</v>
      </c>
      <c r="O36" s="6">
        <v>12873929376</v>
      </c>
      <c r="P36" s="13">
        <f t="shared" si="4"/>
        <v>0.48800285017001294</v>
      </c>
      <c r="Q36" s="6">
        <v>1999517881.8399999</v>
      </c>
      <c r="R36" s="13">
        <f t="shared" si="5"/>
        <v>7.5794296892982047E-2</v>
      </c>
      <c r="S36" s="6">
        <v>1762593244.8399999</v>
      </c>
      <c r="T36" s="13">
        <f t="shared" si="6"/>
        <v>6.6813363818497576E-2</v>
      </c>
    </row>
    <row r="37" spans="1:20" ht="30.6" x14ac:dyDescent="0.3">
      <c r="A37" s="2" t="s">
        <v>17</v>
      </c>
      <c r="B37" s="3" t="s">
        <v>18</v>
      </c>
      <c r="C37" s="4" t="s">
        <v>60</v>
      </c>
      <c r="D37" s="2" t="s">
        <v>20</v>
      </c>
      <c r="E37" s="2" t="s">
        <v>21</v>
      </c>
      <c r="F37" s="2" t="s">
        <v>22</v>
      </c>
      <c r="G37" s="3" t="s">
        <v>53</v>
      </c>
      <c r="H37" s="6">
        <v>7587740869</v>
      </c>
      <c r="I37" s="6">
        <v>0</v>
      </c>
      <c r="J37" s="6">
        <v>0</v>
      </c>
      <c r="K37" s="6">
        <v>7587740869</v>
      </c>
      <c r="L37" s="6">
        <v>0</v>
      </c>
      <c r="M37" s="6">
        <v>5826658393</v>
      </c>
      <c r="N37" s="6">
        <v>1761082476</v>
      </c>
      <c r="O37" s="6">
        <v>4232889904</v>
      </c>
      <c r="P37" s="13">
        <f t="shared" si="4"/>
        <v>0.55785904883674009</v>
      </c>
      <c r="Q37" s="6">
        <v>834475538.00999999</v>
      </c>
      <c r="R37" s="13">
        <f t="shared" si="5"/>
        <v>0.10997681028081509</v>
      </c>
      <c r="S37" s="6">
        <v>708495561.00999999</v>
      </c>
      <c r="T37" s="13">
        <f t="shared" si="6"/>
        <v>9.3373716003479407E-2</v>
      </c>
    </row>
    <row r="38" spans="1:20" ht="30.6" x14ac:dyDescent="0.3">
      <c r="A38" s="2" t="s">
        <v>17</v>
      </c>
      <c r="B38" s="3" t="s">
        <v>18</v>
      </c>
      <c r="C38" s="4" t="s">
        <v>61</v>
      </c>
      <c r="D38" s="2" t="s">
        <v>20</v>
      </c>
      <c r="E38" s="2" t="s">
        <v>21</v>
      </c>
      <c r="F38" s="2" t="s">
        <v>22</v>
      </c>
      <c r="G38" s="3" t="s">
        <v>53</v>
      </c>
      <c r="H38" s="6">
        <v>85127684785</v>
      </c>
      <c r="I38" s="6">
        <v>0</v>
      </c>
      <c r="J38" s="6">
        <v>0</v>
      </c>
      <c r="K38" s="6">
        <v>85127684785</v>
      </c>
      <c r="L38" s="6">
        <v>0</v>
      </c>
      <c r="M38" s="6">
        <v>63169360751.150002</v>
      </c>
      <c r="N38" s="6">
        <v>21958324033.849998</v>
      </c>
      <c r="O38" s="6">
        <v>37949579071.150002</v>
      </c>
      <c r="P38" s="13">
        <f t="shared" si="4"/>
        <v>0.44579597303739832</v>
      </c>
      <c r="Q38" s="6">
        <v>5697430070.0100002</v>
      </c>
      <c r="R38" s="13">
        <f t="shared" si="5"/>
        <v>6.6928051484068093E-2</v>
      </c>
      <c r="S38" s="6">
        <v>4771650944.0100002</v>
      </c>
      <c r="T38" s="13">
        <f t="shared" si="6"/>
        <v>5.6052868770733837E-2</v>
      </c>
    </row>
    <row r="39" spans="1:20" ht="30.6" x14ac:dyDescent="0.3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53</v>
      </c>
      <c r="H39" s="6">
        <v>18628972022</v>
      </c>
      <c r="I39" s="6">
        <v>0</v>
      </c>
      <c r="J39" s="6">
        <v>0</v>
      </c>
      <c r="K39" s="6">
        <v>18628972022</v>
      </c>
      <c r="L39" s="6">
        <v>0</v>
      </c>
      <c r="M39" s="6">
        <v>4697776941</v>
      </c>
      <c r="N39" s="6">
        <v>13931195081</v>
      </c>
      <c r="O39" s="6">
        <v>968750974</v>
      </c>
      <c r="P39" s="13">
        <f t="shared" si="4"/>
        <v>5.2002384933315028E-2</v>
      </c>
      <c r="Q39" s="6">
        <v>636587886.33000004</v>
      </c>
      <c r="R39" s="13">
        <f t="shared" si="5"/>
        <v>3.4171927768113973E-2</v>
      </c>
      <c r="S39" s="6">
        <v>636587886.33000004</v>
      </c>
      <c r="T39" s="13">
        <f t="shared" si="6"/>
        <v>3.4171927768113973E-2</v>
      </c>
    </row>
    <row r="40" spans="1:20" ht="30.6" x14ac:dyDescent="0.3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63</v>
      </c>
      <c r="F40" s="2" t="s">
        <v>22</v>
      </c>
      <c r="G40" s="3" t="s">
        <v>53</v>
      </c>
      <c r="H40" s="6">
        <v>56267375548</v>
      </c>
      <c r="I40" s="6">
        <v>0</v>
      </c>
      <c r="J40" s="6">
        <v>0</v>
      </c>
      <c r="K40" s="6">
        <v>56267375548</v>
      </c>
      <c r="L40" s="6">
        <v>0</v>
      </c>
      <c r="M40" s="6">
        <v>50463010939</v>
      </c>
      <c r="N40" s="6">
        <v>5804364609</v>
      </c>
      <c r="O40" s="6">
        <v>7337357500</v>
      </c>
      <c r="P40" s="13">
        <f t="shared" si="4"/>
        <v>0.13040163022603962</v>
      </c>
      <c r="Q40" s="6">
        <v>1610438082</v>
      </c>
      <c r="R40" s="13">
        <f t="shared" si="5"/>
        <v>2.8621169306647043E-2</v>
      </c>
      <c r="S40" s="6">
        <v>1400136873</v>
      </c>
      <c r="T40" s="13">
        <f t="shared" si="6"/>
        <v>2.4883635665672473E-2</v>
      </c>
    </row>
    <row r="41" spans="1:20" ht="30.6" x14ac:dyDescent="0.3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53</v>
      </c>
      <c r="H41" s="6">
        <v>18096239397</v>
      </c>
      <c r="I41" s="6">
        <v>0</v>
      </c>
      <c r="J41" s="6">
        <v>0</v>
      </c>
      <c r="K41" s="6">
        <v>18096239397</v>
      </c>
      <c r="L41" s="6">
        <v>0</v>
      </c>
      <c r="M41" s="6">
        <v>15768246408</v>
      </c>
      <c r="N41" s="6">
        <v>2327992989</v>
      </c>
      <c r="O41" s="6">
        <v>11538872216</v>
      </c>
      <c r="P41" s="13">
        <f t="shared" si="4"/>
        <v>0.63763923337093553</v>
      </c>
      <c r="Q41" s="6">
        <v>1014788665.15</v>
      </c>
      <c r="R41" s="13">
        <f t="shared" si="5"/>
        <v>5.6077323187834927E-2</v>
      </c>
      <c r="S41" s="6">
        <v>842818824.14999998</v>
      </c>
      <c r="T41" s="13">
        <f t="shared" si="6"/>
        <v>4.6574252564857359E-2</v>
      </c>
    </row>
    <row r="42" spans="1:20" ht="30.6" x14ac:dyDescent="0.3">
      <c r="A42" s="2" t="s">
        <v>17</v>
      </c>
      <c r="B42" s="3" t="s">
        <v>18</v>
      </c>
      <c r="C42" s="4" t="s">
        <v>65</v>
      </c>
      <c r="D42" s="2" t="s">
        <v>20</v>
      </c>
      <c r="E42" s="2" t="s">
        <v>21</v>
      </c>
      <c r="F42" s="2" t="s">
        <v>22</v>
      </c>
      <c r="G42" s="3" t="s">
        <v>53</v>
      </c>
      <c r="H42" s="6">
        <v>26469472171</v>
      </c>
      <c r="I42" s="6">
        <v>0</v>
      </c>
      <c r="J42" s="6">
        <v>0</v>
      </c>
      <c r="K42" s="6">
        <v>26469472171</v>
      </c>
      <c r="L42" s="6">
        <v>0</v>
      </c>
      <c r="M42" s="6">
        <v>15676569489</v>
      </c>
      <c r="N42" s="6">
        <v>10792902682</v>
      </c>
      <c r="O42" s="6">
        <v>1945470624</v>
      </c>
      <c r="P42" s="13">
        <f t="shared" si="4"/>
        <v>7.3498655788514777E-2</v>
      </c>
      <c r="Q42" s="6">
        <v>410323755.17000002</v>
      </c>
      <c r="R42" s="13">
        <f t="shared" si="5"/>
        <v>1.5501773232167108E-2</v>
      </c>
      <c r="S42" s="6">
        <v>410323755.17000002</v>
      </c>
      <c r="T42" s="13">
        <f t="shared" si="6"/>
        <v>1.5501773232167108E-2</v>
      </c>
    </row>
    <row r="43" spans="1:20" ht="30.6" x14ac:dyDescent="0.3">
      <c r="A43" s="2" t="s">
        <v>17</v>
      </c>
      <c r="B43" s="3" t="s">
        <v>18</v>
      </c>
      <c r="C43" s="4" t="s">
        <v>66</v>
      </c>
      <c r="D43" s="2" t="s">
        <v>20</v>
      </c>
      <c r="E43" s="2" t="s">
        <v>21</v>
      </c>
      <c r="F43" s="2" t="s">
        <v>22</v>
      </c>
      <c r="G43" s="3" t="s">
        <v>53</v>
      </c>
      <c r="H43" s="6">
        <v>44520107880</v>
      </c>
      <c r="I43" s="6">
        <v>0</v>
      </c>
      <c r="J43" s="6">
        <v>0</v>
      </c>
      <c r="K43" s="6">
        <v>44520107880</v>
      </c>
      <c r="L43" s="6">
        <v>0</v>
      </c>
      <c r="M43" s="6">
        <v>30355448682.630001</v>
      </c>
      <c r="N43" s="6">
        <v>14164659197.370001</v>
      </c>
      <c r="O43" s="6">
        <v>26392961248.779999</v>
      </c>
      <c r="P43" s="13">
        <f t="shared" si="4"/>
        <v>0.59283237407959311</v>
      </c>
      <c r="Q43" s="6">
        <v>2050524361.25</v>
      </c>
      <c r="R43" s="13">
        <f t="shared" si="5"/>
        <v>4.6058387072578678E-2</v>
      </c>
      <c r="S43" s="6">
        <v>2050524361.25</v>
      </c>
      <c r="T43" s="13">
        <f t="shared" si="6"/>
        <v>4.6058387072578678E-2</v>
      </c>
    </row>
    <row r="44" spans="1:20" ht="30.6" x14ac:dyDescent="0.3">
      <c r="A44" s="2" t="s">
        <v>17</v>
      </c>
      <c r="B44" s="3" t="s">
        <v>18</v>
      </c>
      <c r="C44" s="4" t="s">
        <v>67</v>
      </c>
      <c r="D44" s="2" t="s">
        <v>20</v>
      </c>
      <c r="E44" s="2" t="s">
        <v>21</v>
      </c>
      <c r="F44" s="2" t="s">
        <v>22</v>
      </c>
      <c r="G44" s="3" t="s">
        <v>53</v>
      </c>
      <c r="H44" s="6">
        <v>5000000000</v>
      </c>
      <c r="I44" s="6">
        <v>0</v>
      </c>
      <c r="J44" s="6">
        <v>0</v>
      </c>
      <c r="K44" s="6">
        <v>5000000000</v>
      </c>
      <c r="L44" s="6">
        <v>0</v>
      </c>
      <c r="M44" s="6">
        <v>4922050001</v>
      </c>
      <c r="N44" s="6">
        <v>77949999</v>
      </c>
      <c r="O44" s="6">
        <v>4816096667</v>
      </c>
      <c r="P44" s="13">
        <f t="shared" si="4"/>
        <v>0.96321933339999999</v>
      </c>
      <c r="Q44" s="6">
        <v>380103335.75</v>
      </c>
      <c r="R44" s="13">
        <f t="shared" si="5"/>
        <v>7.6020667149999999E-2</v>
      </c>
      <c r="S44" s="6">
        <v>380103335.75</v>
      </c>
      <c r="T44" s="13">
        <f t="shared" si="6"/>
        <v>7.6020667149999999E-2</v>
      </c>
    </row>
    <row r="45" spans="1:20" ht="30.6" x14ac:dyDescent="0.3">
      <c r="A45" s="2" t="s">
        <v>17</v>
      </c>
      <c r="B45" s="3" t="s">
        <v>18</v>
      </c>
      <c r="C45" s="4" t="s">
        <v>68</v>
      </c>
      <c r="D45" s="2" t="s">
        <v>20</v>
      </c>
      <c r="E45" s="2" t="s">
        <v>21</v>
      </c>
      <c r="F45" s="2" t="s">
        <v>22</v>
      </c>
      <c r="G45" s="3" t="s">
        <v>53</v>
      </c>
      <c r="H45" s="6">
        <v>17335375401</v>
      </c>
      <c r="I45" s="6">
        <v>0</v>
      </c>
      <c r="J45" s="6">
        <v>0</v>
      </c>
      <c r="K45" s="6">
        <v>17335375401</v>
      </c>
      <c r="L45" s="6">
        <v>0</v>
      </c>
      <c r="M45" s="6">
        <v>12690585180</v>
      </c>
      <c r="N45" s="6">
        <v>4644790221</v>
      </c>
      <c r="O45" s="6">
        <v>10343278233</v>
      </c>
      <c r="P45" s="13">
        <f t="shared" si="4"/>
        <v>0.59665729721684269</v>
      </c>
      <c r="Q45" s="6">
        <v>1897306790.8199999</v>
      </c>
      <c r="R45" s="13">
        <f t="shared" si="5"/>
        <v>0.10944711302361256</v>
      </c>
      <c r="S45" s="6">
        <v>1658843879.8199999</v>
      </c>
      <c r="T45" s="13">
        <f t="shared" si="6"/>
        <v>9.5691257988235356E-2</v>
      </c>
    </row>
    <row r="46" spans="1:20" ht="30.6" x14ac:dyDescent="0.3">
      <c r="A46" s="2" t="s">
        <v>17</v>
      </c>
      <c r="B46" s="3" t="s">
        <v>18</v>
      </c>
      <c r="C46" s="4" t="s">
        <v>69</v>
      </c>
      <c r="D46" s="2" t="s">
        <v>20</v>
      </c>
      <c r="E46" s="2" t="s">
        <v>21</v>
      </c>
      <c r="F46" s="2" t="s">
        <v>22</v>
      </c>
      <c r="G46" s="3" t="s">
        <v>53</v>
      </c>
      <c r="H46" s="6">
        <v>28886108667</v>
      </c>
      <c r="I46" s="6">
        <v>0</v>
      </c>
      <c r="J46" s="6">
        <v>0</v>
      </c>
      <c r="K46" s="6">
        <v>28886108667</v>
      </c>
      <c r="L46" s="6">
        <v>0</v>
      </c>
      <c r="M46" s="6">
        <v>24647501504</v>
      </c>
      <c r="N46" s="6">
        <v>4238607163</v>
      </c>
      <c r="O46" s="6">
        <v>22316771820</v>
      </c>
      <c r="P46" s="13">
        <f t="shared" si="4"/>
        <v>0.77257799163149565</v>
      </c>
      <c r="Q46" s="6">
        <v>178609389.83000001</v>
      </c>
      <c r="R46" s="13">
        <f t="shared" si="5"/>
        <v>6.1832277891430403E-3</v>
      </c>
      <c r="S46" s="6">
        <v>178609389.83000001</v>
      </c>
      <c r="T46" s="13">
        <f t="shared" si="6"/>
        <v>6.1832277891430403E-3</v>
      </c>
    </row>
    <row r="47" spans="1:20" ht="30.6" x14ac:dyDescent="0.3">
      <c r="A47" s="2" t="s">
        <v>17</v>
      </c>
      <c r="B47" s="3" t="s">
        <v>18</v>
      </c>
      <c r="C47" s="4" t="s">
        <v>70</v>
      </c>
      <c r="D47" s="2" t="s">
        <v>20</v>
      </c>
      <c r="E47" s="2" t="s">
        <v>21</v>
      </c>
      <c r="F47" s="2" t="s">
        <v>22</v>
      </c>
      <c r="G47" s="3" t="s">
        <v>53</v>
      </c>
      <c r="H47" s="6">
        <v>16679450932</v>
      </c>
      <c r="I47" s="6">
        <v>0</v>
      </c>
      <c r="J47" s="6">
        <v>0</v>
      </c>
      <c r="K47" s="6">
        <v>16679450932</v>
      </c>
      <c r="L47" s="6">
        <v>0</v>
      </c>
      <c r="M47" s="6">
        <v>16545756868</v>
      </c>
      <c r="N47" s="6">
        <v>133694064</v>
      </c>
      <c r="O47" s="6">
        <v>14433666589</v>
      </c>
      <c r="P47" s="13">
        <f t="shared" si="4"/>
        <v>0.86535621872951474</v>
      </c>
      <c r="Q47" s="6">
        <v>528104028.82999998</v>
      </c>
      <c r="R47" s="13">
        <f t="shared" si="5"/>
        <v>3.166195523959469E-2</v>
      </c>
      <c r="S47" s="6">
        <v>512504028.82999998</v>
      </c>
      <c r="T47" s="13">
        <f t="shared" si="6"/>
        <v>3.0726672653639122E-2</v>
      </c>
    </row>
    <row r="48" spans="1:20" ht="30.6" x14ac:dyDescent="0.3">
      <c r="A48" s="2" t="s">
        <v>17</v>
      </c>
      <c r="B48" s="3" t="s">
        <v>18</v>
      </c>
      <c r="C48" s="4" t="s">
        <v>71</v>
      </c>
      <c r="D48" s="2" t="s">
        <v>20</v>
      </c>
      <c r="E48" s="2" t="s">
        <v>21</v>
      </c>
      <c r="F48" s="2" t="s">
        <v>22</v>
      </c>
      <c r="G48" s="3" t="s">
        <v>53</v>
      </c>
      <c r="H48" s="6">
        <v>70747924946</v>
      </c>
      <c r="I48" s="6">
        <v>0</v>
      </c>
      <c r="J48" s="6">
        <v>0</v>
      </c>
      <c r="K48" s="6">
        <v>70747924946</v>
      </c>
      <c r="L48" s="6">
        <v>0</v>
      </c>
      <c r="M48" s="6">
        <v>45399690778</v>
      </c>
      <c r="N48" s="6">
        <v>25348234168</v>
      </c>
      <c r="O48" s="6">
        <v>15735159639</v>
      </c>
      <c r="P48" s="13">
        <f t="shared" si="4"/>
        <v>0.222411606432418</v>
      </c>
      <c r="Q48" s="6">
        <v>3038051357.25</v>
      </c>
      <c r="R48" s="13">
        <f t="shared" si="5"/>
        <v>4.2941914686103706E-2</v>
      </c>
      <c r="S48" s="6">
        <v>2732292402.25</v>
      </c>
      <c r="T48" s="13">
        <f t="shared" si="6"/>
        <v>3.8620106587373207E-2</v>
      </c>
    </row>
    <row r="49" spans="1:20" ht="30.6" x14ac:dyDescent="0.3">
      <c r="A49" s="2" t="s">
        <v>17</v>
      </c>
      <c r="B49" s="3" t="s">
        <v>18</v>
      </c>
      <c r="C49" s="4" t="s">
        <v>72</v>
      </c>
      <c r="D49" s="2" t="s">
        <v>20</v>
      </c>
      <c r="E49" s="2" t="s">
        <v>63</v>
      </c>
      <c r="F49" s="2" t="s">
        <v>22</v>
      </c>
      <c r="G49" s="3" t="s">
        <v>53</v>
      </c>
      <c r="H49" s="6">
        <v>106545530180</v>
      </c>
      <c r="I49" s="6">
        <v>0</v>
      </c>
      <c r="J49" s="6">
        <v>0</v>
      </c>
      <c r="K49" s="6">
        <v>106545530180</v>
      </c>
      <c r="L49" s="6">
        <v>0</v>
      </c>
      <c r="M49" s="6">
        <v>93456176553.270004</v>
      </c>
      <c r="N49" s="6">
        <v>13089353626.73</v>
      </c>
      <c r="O49" s="6">
        <v>63337420616.269997</v>
      </c>
      <c r="P49" s="13">
        <f t="shared" si="4"/>
        <v>0.59446342337652813</v>
      </c>
      <c r="Q49" s="6">
        <v>3789946717.25</v>
      </c>
      <c r="R49" s="13">
        <f t="shared" si="5"/>
        <v>3.5571147009613578E-2</v>
      </c>
      <c r="S49" s="6">
        <v>3785262625.25</v>
      </c>
      <c r="T49" s="13">
        <f t="shared" si="6"/>
        <v>3.5527183720003144E-2</v>
      </c>
    </row>
    <row r="50" spans="1:20" ht="30.6" x14ac:dyDescent="0.3">
      <c r="A50" s="2" t="s">
        <v>17</v>
      </c>
      <c r="B50" s="3" t="s">
        <v>18</v>
      </c>
      <c r="C50" s="4" t="s">
        <v>73</v>
      </c>
      <c r="D50" s="2" t="s">
        <v>20</v>
      </c>
      <c r="E50" s="2" t="s">
        <v>21</v>
      </c>
      <c r="F50" s="2" t="s">
        <v>22</v>
      </c>
      <c r="G50" s="3" t="s">
        <v>53</v>
      </c>
      <c r="H50" s="6">
        <v>34789633209</v>
      </c>
      <c r="I50" s="6">
        <v>0</v>
      </c>
      <c r="J50" s="6">
        <v>0</v>
      </c>
      <c r="K50" s="6">
        <v>34789633209</v>
      </c>
      <c r="L50" s="6">
        <v>0</v>
      </c>
      <c r="M50" s="6">
        <v>21985321746</v>
      </c>
      <c r="N50" s="6">
        <v>12804311463</v>
      </c>
      <c r="O50" s="6">
        <v>20261168687</v>
      </c>
      <c r="P50" s="13">
        <f t="shared" si="4"/>
        <v>0.58239098312075566</v>
      </c>
      <c r="Q50" s="6">
        <v>2668834296.79</v>
      </c>
      <c r="R50" s="13">
        <f t="shared" si="5"/>
        <v>7.6713493377664546E-2</v>
      </c>
      <c r="S50" s="6">
        <v>2380364350.79</v>
      </c>
      <c r="T50" s="13">
        <f t="shared" si="6"/>
        <v>6.8421657005978576E-2</v>
      </c>
    </row>
    <row r="51" spans="1:20" ht="30.6" x14ac:dyDescent="0.3">
      <c r="A51" s="2" t="s">
        <v>17</v>
      </c>
      <c r="B51" s="3" t="s">
        <v>18</v>
      </c>
      <c r="C51" s="4" t="s">
        <v>74</v>
      </c>
      <c r="D51" s="2" t="s">
        <v>20</v>
      </c>
      <c r="E51" s="2" t="s">
        <v>21</v>
      </c>
      <c r="F51" s="2" t="s">
        <v>22</v>
      </c>
      <c r="G51" s="3" t="s">
        <v>53</v>
      </c>
      <c r="H51" s="6">
        <v>21647080336</v>
      </c>
      <c r="I51" s="6">
        <v>0</v>
      </c>
      <c r="J51" s="6">
        <v>0</v>
      </c>
      <c r="K51" s="6">
        <v>21647080336</v>
      </c>
      <c r="L51" s="6">
        <v>0</v>
      </c>
      <c r="M51" s="6">
        <v>21615831118</v>
      </c>
      <c r="N51" s="6">
        <v>31249218</v>
      </c>
      <c r="O51" s="6">
        <v>10324764725</v>
      </c>
      <c r="P51" s="13">
        <f t="shared" si="4"/>
        <v>0.47695876602026022</v>
      </c>
      <c r="Q51" s="6">
        <v>1910396173</v>
      </c>
      <c r="R51" s="13">
        <f t="shared" si="5"/>
        <v>8.8251909419069838E-2</v>
      </c>
      <c r="S51" s="6">
        <v>1910396173</v>
      </c>
      <c r="T51" s="13">
        <f t="shared" si="6"/>
        <v>8.8251909419069838E-2</v>
      </c>
    </row>
    <row r="52" spans="1:20" ht="30.6" x14ac:dyDescent="0.3">
      <c r="A52" s="2" t="s">
        <v>17</v>
      </c>
      <c r="B52" s="3" t="s">
        <v>18</v>
      </c>
      <c r="C52" s="4" t="s">
        <v>75</v>
      </c>
      <c r="D52" s="2" t="s">
        <v>20</v>
      </c>
      <c r="E52" s="2" t="s">
        <v>21</v>
      </c>
      <c r="F52" s="2" t="s">
        <v>22</v>
      </c>
      <c r="G52" s="3" t="s">
        <v>53</v>
      </c>
      <c r="H52" s="6">
        <v>30011187068</v>
      </c>
      <c r="I52" s="6">
        <v>0</v>
      </c>
      <c r="J52" s="6">
        <v>0</v>
      </c>
      <c r="K52" s="6">
        <v>30011187068</v>
      </c>
      <c r="L52" s="6">
        <v>0</v>
      </c>
      <c r="M52" s="6">
        <v>28874494662.849998</v>
      </c>
      <c r="N52" s="6">
        <v>1136692405.1500001</v>
      </c>
      <c r="O52" s="6">
        <v>21715269008</v>
      </c>
      <c r="P52" s="13">
        <f t="shared" si="4"/>
        <v>0.72357247844935524</v>
      </c>
      <c r="Q52" s="6">
        <v>388315863.17000002</v>
      </c>
      <c r="R52" s="13">
        <f t="shared" si="5"/>
        <v>1.2939037109400088E-2</v>
      </c>
      <c r="S52" s="6">
        <v>386404593.17000002</v>
      </c>
      <c r="T52" s="13">
        <f t="shared" si="6"/>
        <v>1.2875351857774772E-2</v>
      </c>
    </row>
    <row r="53" spans="1:20" ht="30.6" x14ac:dyDescent="0.3">
      <c r="A53" s="2" t="s">
        <v>17</v>
      </c>
      <c r="B53" s="3" t="s">
        <v>18</v>
      </c>
      <c r="C53" s="4" t="s">
        <v>75</v>
      </c>
      <c r="D53" s="2" t="s">
        <v>20</v>
      </c>
      <c r="E53" s="2" t="s">
        <v>63</v>
      </c>
      <c r="F53" s="2" t="s">
        <v>22</v>
      </c>
      <c r="G53" s="3" t="s">
        <v>53</v>
      </c>
      <c r="H53" s="6">
        <v>107650718720</v>
      </c>
      <c r="I53" s="6">
        <v>0</v>
      </c>
      <c r="J53" s="6">
        <v>0</v>
      </c>
      <c r="K53" s="6">
        <v>107650718720</v>
      </c>
      <c r="L53" s="6">
        <v>0</v>
      </c>
      <c r="M53" s="6">
        <v>106844366463.52</v>
      </c>
      <c r="N53" s="6">
        <v>806352256.48000002</v>
      </c>
      <c r="O53" s="6">
        <v>91724343255.520004</v>
      </c>
      <c r="P53" s="13">
        <f t="shared" si="4"/>
        <v>0.85205509397568846</v>
      </c>
      <c r="Q53" s="6">
        <v>8457957084.6999998</v>
      </c>
      <c r="R53" s="13">
        <f t="shared" si="5"/>
        <v>7.8568514778792925E-2</v>
      </c>
      <c r="S53" s="6">
        <v>8457957084.6999998</v>
      </c>
      <c r="T53" s="13">
        <f t="shared" si="6"/>
        <v>7.8568514778792925E-2</v>
      </c>
    </row>
    <row r="54" spans="1:20" ht="30.6" x14ac:dyDescent="0.3">
      <c r="A54" s="2" t="s">
        <v>17</v>
      </c>
      <c r="B54" s="3" t="s">
        <v>18</v>
      </c>
      <c r="C54" s="4" t="s">
        <v>76</v>
      </c>
      <c r="D54" s="2" t="s">
        <v>20</v>
      </c>
      <c r="E54" s="2" t="s">
        <v>21</v>
      </c>
      <c r="F54" s="2" t="s">
        <v>22</v>
      </c>
      <c r="G54" s="3" t="s">
        <v>53</v>
      </c>
      <c r="H54" s="6">
        <v>60868127309</v>
      </c>
      <c r="I54" s="6">
        <v>0</v>
      </c>
      <c r="J54" s="6">
        <v>0</v>
      </c>
      <c r="K54" s="6">
        <v>60868127309</v>
      </c>
      <c r="L54" s="6">
        <v>0</v>
      </c>
      <c r="M54" s="6">
        <v>51701299685</v>
      </c>
      <c r="N54" s="6">
        <v>9166827624</v>
      </c>
      <c r="O54" s="6">
        <v>42820888522</v>
      </c>
      <c r="P54" s="13">
        <f t="shared" si="4"/>
        <v>0.70350264440727217</v>
      </c>
      <c r="Q54" s="6">
        <v>2847854001.6700001</v>
      </c>
      <c r="R54" s="13">
        <f t="shared" si="5"/>
        <v>4.6787278130190062E-2</v>
      </c>
      <c r="S54" s="6">
        <v>2846376922.6700001</v>
      </c>
      <c r="T54" s="13">
        <f t="shared" si="6"/>
        <v>4.6763011259081944E-2</v>
      </c>
    </row>
    <row r="55" spans="1:20" ht="30.6" x14ac:dyDescent="0.3">
      <c r="A55" s="2" t="s">
        <v>17</v>
      </c>
      <c r="B55" s="3" t="s">
        <v>18</v>
      </c>
      <c r="C55" s="4" t="s">
        <v>77</v>
      </c>
      <c r="D55" s="2" t="s">
        <v>20</v>
      </c>
      <c r="E55" s="2" t="s">
        <v>21</v>
      </c>
      <c r="F55" s="2" t="s">
        <v>22</v>
      </c>
      <c r="G55" s="3" t="s">
        <v>53</v>
      </c>
      <c r="H55" s="6">
        <v>60429615070</v>
      </c>
      <c r="I55" s="6">
        <v>0</v>
      </c>
      <c r="J55" s="6">
        <v>0</v>
      </c>
      <c r="K55" s="6">
        <v>60429615070</v>
      </c>
      <c r="L55" s="6">
        <v>0</v>
      </c>
      <c r="M55" s="6">
        <v>56283159314</v>
      </c>
      <c r="N55" s="6">
        <v>4146455756</v>
      </c>
      <c r="O55" s="6">
        <v>7945565636</v>
      </c>
      <c r="P55" s="13">
        <f t="shared" si="4"/>
        <v>0.1314846309511665</v>
      </c>
      <c r="Q55" s="6">
        <v>43035907.520000003</v>
      </c>
      <c r="R55" s="13">
        <f t="shared" si="5"/>
        <v>7.1216583905339117E-4</v>
      </c>
      <c r="S55" s="6">
        <v>40041702.520000003</v>
      </c>
      <c r="T55" s="13">
        <f t="shared" si="6"/>
        <v>6.6261720306536455E-4</v>
      </c>
    </row>
    <row r="56" spans="1:20" ht="30.6" x14ac:dyDescent="0.3">
      <c r="A56" s="2" t="s">
        <v>17</v>
      </c>
      <c r="B56" s="3" t="s">
        <v>18</v>
      </c>
      <c r="C56" s="4" t="s">
        <v>77</v>
      </c>
      <c r="D56" s="2" t="s">
        <v>20</v>
      </c>
      <c r="E56" s="2" t="s">
        <v>63</v>
      </c>
      <c r="F56" s="2" t="s">
        <v>22</v>
      </c>
      <c r="G56" s="3" t="s">
        <v>53</v>
      </c>
      <c r="H56" s="6">
        <v>38958930000</v>
      </c>
      <c r="I56" s="6">
        <v>0</v>
      </c>
      <c r="J56" s="6">
        <v>0</v>
      </c>
      <c r="K56" s="6">
        <v>38958930000</v>
      </c>
      <c r="L56" s="6">
        <v>0</v>
      </c>
      <c r="M56" s="6">
        <v>19065678383</v>
      </c>
      <c r="N56" s="6">
        <v>19893251617</v>
      </c>
      <c r="O56" s="6">
        <v>8799151931.8099995</v>
      </c>
      <c r="P56" s="13">
        <f t="shared" si="4"/>
        <v>0.22585712522931198</v>
      </c>
      <c r="Q56" s="6">
        <v>1654109755.74</v>
      </c>
      <c r="R56" s="13">
        <f t="shared" si="5"/>
        <v>4.2457781970398061E-2</v>
      </c>
      <c r="S56" s="6">
        <v>1654109755.74</v>
      </c>
      <c r="T56" s="13">
        <f t="shared" si="6"/>
        <v>4.2457781970398061E-2</v>
      </c>
    </row>
    <row r="57" spans="1:20" ht="30.6" x14ac:dyDescent="0.3">
      <c r="A57" s="2" t="s">
        <v>17</v>
      </c>
      <c r="B57" s="3" t="s">
        <v>18</v>
      </c>
      <c r="C57" s="4" t="s">
        <v>78</v>
      </c>
      <c r="D57" s="2" t="s">
        <v>20</v>
      </c>
      <c r="E57" s="2" t="s">
        <v>63</v>
      </c>
      <c r="F57" s="2" t="s">
        <v>22</v>
      </c>
      <c r="G57" s="3" t="s">
        <v>53</v>
      </c>
      <c r="H57" s="6">
        <v>74321645432</v>
      </c>
      <c r="I57" s="6">
        <v>0</v>
      </c>
      <c r="J57" s="6">
        <v>0</v>
      </c>
      <c r="K57" s="6">
        <v>74321645432</v>
      </c>
      <c r="L57" s="6">
        <v>0</v>
      </c>
      <c r="M57" s="6">
        <v>59945206858</v>
      </c>
      <c r="N57" s="6">
        <v>14376438574</v>
      </c>
      <c r="O57" s="6">
        <v>14240155024</v>
      </c>
      <c r="P57" s="13">
        <f t="shared" si="4"/>
        <v>0.19160171900430967</v>
      </c>
      <c r="Q57" s="6">
        <v>1159379590.6600001</v>
      </c>
      <c r="R57" s="13">
        <f t="shared" si="5"/>
        <v>1.5599487658286108E-2</v>
      </c>
      <c r="S57" s="6">
        <v>1157872922.6600001</v>
      </c>
      <c r="T57" s="13">
        <f t="shared" si="6"/>
        <v>1.5579215394516349E-2</v>
      </c>
    </row>
    <row r="58" spans="1:20" ht="30.6" x14ac:dyDescent="0.3">
      <c r="A58" s="2" t="s">
        <v>17</v>
      </c>
      <c r="B58" s="3" t="s">
        <v>18</v>
      </c>
      <c r="C58" s="4" t="s">
        <v>79</v>
      </c>
      <c r="D58" s="2" t="s">
        <v>20</v>
      </c>
      <c r="E58" s="2" t="s">
        <v>21</v>
      </c>
      <c r="F58" s="2" t="s">
        <v>22</v>
      </c>
      <c r="G58" s="3" t="s">
        <v>53</v>
      </c>
      <c r="H58" s="6">
        <v>264294036333</v>
      </c>
      <c r="I58" s="6">
        <v>0</v>
      </c>
      <c r="J58" s="6">
        <v>0</v>
      </c>
      <c r="K58" s="6">
        <v>264294036333</v>
      </c>
      <c r="L58" s="6">
        <v>0</v>
      </c>
      <c r="M58" s="6">
        <v>255511874014.81</v>
      </c>
      <c r="N58" s="6">
        <v>8782162318.1900005</v>
      </c>
      <c r="O58" s="6">
        <v>215258193918.70001</v>
      </c>
      <c r="P58" s="13">
        <f t="shared" si="4"/>
        <v>0.81446481693398187</v>
      </c>
      <c r="Q58" s="6">
        <v>16290135400.530001</v>
      </c>
      <c r="R58" s="13">
        <f t="shared" si="5"/>
        <v>6.1636409305903056E-2</v>
      </c>
      <c r="S58" s="6">
        <v>16002240080.530001</v>
      </c>
      <c r="T58" s="13">
        <f t="shared" si="6"/>
        <v>6.0547109963418971E-2</v>
      </c>
    </row>
    <row r="59" spans="1:20" ht="30.6" x14ac:dyDescent="0.3">
      <c r="A59" s="2" t="s">
        <v>17</v>
      </c>
      <c r="B59" s="3" t="s">
        <v>18</v>
      </c>
      <c r="C59" s="4" t="s">
        <v>80</v>
      </c>
      <c r="D59" s="2" t="s">
        <v>20</v>
      </c>
      <c r="E59" s="2" t="s">
        <v>21</v>
      </c>
      <c r="F59" s="2" t="s">
        <v>22</v>
      </c>
      <c r="G59" s="3" t="s">
        <v>53</v>
      </c>
      <c r="H59" s="6">
        <v>19006838934</v>
      </c>
      <c r="I59" s="6">
        <v>0</v>
      </c>
      <c r="J59" s="6">
        <v>0</v>
      </c>
      <c r="K59" s="6">
        <v>19006838934</v>
      </c>
      <c r="L59" s="6">
        <v>0</v>
      </c>
      <c r="M59" s="6">
        <v>18638729533</v>
      </c>
      <c r="N59" s="6">
        <v>368109401</v>
      </c>
      <c r="O59" s="6">
        <v>13889326186</v>
      </c>
      <c r="P59" s="13">
        <f t="shared" si="4"/>
        <v>0.73075413719397386</v>
      </c>
      <c r="Q59" s="6">
        <v>5392186691</v>
      </c>
      <c r="R59" s="13">
        <f t="shared" si="5"/>
        <v>0.28369718445681652</v>
      </c>
      <c r="S59" s="6">
        <v>5114608691</v>
      </c>
      <c r="T59" s="13">
        <f t="shared" si="6"/>
        <v>0.26909307269663002</v>
      </c>
    </row>
    <row r="60" spans="1:20" ht="30.6" x14ac:dyDescent="0.3">
      <c r="A60" s="2" t="s">
        <v>17</v>
      </c>
      <c r="B60" s="3" t="s">
        <v>18</v>
      </c>
      <c r="C60" s="4" t="s">
        <v>81</v>
      </c>
      <c r="D60" s="2" t="s">
        <v>20</v>
      </c>
      <c r="E60" s="2" t="s">
        <v>21</v>
      </c>
      <c r="F60" s="2" t="s">
        <v>22</v>
      </c>
      <c r="G60" s="3" t="s">
        <v>53</v>
      </c>
      <c r="H60" s="6">
        <v>78876456789</v>
      </c>
      <c r="I60" s="6">
        <v>0</v>
      </c>
      <c r="J60" s="6">
        <v>0</v>
      </c>
      <c r="K60" s="6">
        <v>78876456789</v>
      </c>
      <c r="L60" s="6">
        <v>0</v>
      </c>
      <c r="M60" s="6">
        <v>70158850872</v>
      </c>
      <c r="N60" s="6">
        <v>8717605917</v>
      </c>
      <c r="O60" s="6">
        <v>68070263090</v>
      </c>
      <c r="P60" s="13">
        <f t="shared" si="4"/>
        <v>0.86299848980403215</v>
      </c>
      <c r="Q60" s="6">
        <v>1956277955</v>
      </c>
      <c r="R60" s="13">
        <f t="shared" si="5"/>
        <v>2.4801798085747936E-2</v>
      </c>
      <c r="S60" s="6">
        <v>1956277955</v>
      </c>
      <c r="T60" s="13">
        <f t="shared" si="6"/>
        <v>2.4801798085747936E-2</v>
      </c>
    </row>
    <row r="61" spans="1:20" ht="51" x14ac:dyDescent="0.3">
      <c r="A61" s="2" t="s">
        <v>17</v>
      </c>
      <c r="B61" s="3" t="s">
        <v>18</v>
      </c>
      <c r="C61" s="4" t="s">
        <v>82</v>
      </c>
      <c r="D61" s="2" t="s">
        <v>20</v>
      </c>
      <c r="E61" s="2" t="s">
        <v>63</v>
      </c>
      <c r="F61" s="2" t="s">
        <v>22</v>
      </c>
      <c r="G61" s="3" t="s">
        <v>83</v>
      </c>
      <c r="H61" s="6">
        <v>104968730120</v>
      </c>
      <c r="I61" s="6">
        <v>0</v>
      </c>
      <c r="J61" s="6">
        <v>0</v>
      </c>
      <c r="K61" s="6">
        <v>104968730120</v>
      </c>
      <c r="L61" s="6">
        <v>0</v>
      </c>
      <c r="M61" s="6">
        <v>104968489372</v>
      </c>
      <c r="N61" s="6">
        <v>240748</v>
      </c>
      <c r="O61" s="6">
        <v>104722355216</v>
      </c>
      <c r="P61" s="13">
        <f t="shared" si="4"/>
        <v>0.99765287334886932</v>
      </c>
      <c r="Q61" s="6">
        <v>266097756</v>
      </c>
      <c r="R61" s="13">
        <f t="shared" si="5"/>
        <v>2.535019292848429E-3</v>
      </c>
      <c r="S61" s="6">
        <v>264157636</v>
      </c>
      <c r="T61" s="13">
        <f t="shared" si="6"/>
        <v>2.5165364551711319E-3</v>
      </c>
    </row>
    <row r="62" spans="1:20" ht="40.799999999999997" x14ac:dyDescent="0.3">
      <c r="A62" s="2" t="s">
        <v>17</v>
      </c>
      <c r="B62" s="3" t="s">
        <v>18</v>
      </c>
      <c r="C62" s="4" t="s">
        <v>84</v>
      </c>
      <c r="D62" s="2" t="s">
        <v>20</v>
      </c>
      <c r="E62" s="2" t="s">
        <v>21</v>
      </c>
      <c r="F62" s="2" t="s">
        <v>22</v>
      </c>
      <c r="G62" s="3" t="s">
        <v>85</v>
      </c>
      <c r="H62" s="6">
        <v>18092386173</v>
      </c>
      <c r="I62" s="6">
        <v>0</v>
      </c>
      <c r="J62" s="6">
        <v>0</v>
      </c>
      <c r="K62" s="6">
        <v>18092386173</v>
      </c>
      <c r="L62" s="6">
        <v>0</v>
      </c>
      <c r="M62" s="6">
        <v>18049371346</v>
      </c>
      <c r="N62" s="6">
        <v>43014827</v>
      </c>
      <c r="O62" s="6">
        <v>17893588748</v>
      </c>
      <c r="P62" s="13">
        <f t="shared" si="4"/>
        <v>0.9890120947508475</v>
      </c>
      <c r="Q62" s="6">
        <v>399567318</v>
      </c>
      <c r="R62" s="13">
        <f t="shared" si="5"/>
        <v>2.2084832491376428E-2</v>
      </c>
      <c r="S62" s="6">
        <v>386077318</v>
      </c>
      <c r="T62" s="13">
        <f t="shared" si="6"/>
        <v>2.1339214977411813E-2</v>
      </c>
    </row>
    <row r="63" spans="1:20" ht="40.799999999999997" x14ac:dyDescent="0.3">
      <c r="A63" s="2" t="s">
        <v>17</v>
      </c>
      <c r="B63" s="3" t="s">
        <v>18</v>
      </c>
      <c r="C63" s="4" t="s">
        <v>86</v>
      </c>
      <c r="D63" s="2" t="s">
        <v>20</v>
      </c>
      <c r="E63" s="2" t="s">
        <v>21</v>
      </c>
      <c r="F63" s="2" t="s">
        <v>22</v>
      </c>
      <c r="G63" s="3" t="s">
        <v>85</v>
      </c>
      <c r="H63" s="6">
        <v>23682476100</v>
      </c>
      <c r="I63" s="6">
        <v>0</v>
      </c>
      <c r="J63" s="6">
        <v>0</v>
      </c>
      <c r="K63" s="6">
        <v>23682476100</v>
      </c>
      <c r="L63" s="6">
        <v>0</v>
      </c>
      <c r="M63" s="6">
        <v>18508424960</v>
      </c>
      <c r="N63" s="6">
        <v>5174051140</v>
      </c>
      <c r="O63" s="6">
        <v>9267549146</v>
      </c>
      <c r="P63" s="13">
        <f t="shared" si="4"/>
        <v>0.39132517676223899</v>
      </c>
      <c r="Q63" s="6">
        <v>2651975868</v>
      </c>
      <c r="R63" s="13">
        <f t="shared" si="5"/>
        <v>0.11198051490908081</v>
      </c>
      <c r="S63" s="6">
        <v>2611675868</v>
      </c>
      <c r="T63" s="13">
        <f t="shared" si="6"/>
        <v>0.11027883473721736</v>
      </c>
    </row>
    <row r="64" spans="1:20" ht="40.799999999999997" x14ac:dyDescent="0.3">
      <c r="A64" s="2" t="s">
        <v>17</v>
      </c>
      <c r="B64" s="3" t="s">
        <v>18</v>
      </c>
      <c r="C64" s="4" t="s">
        <v>87</v>
      </c>
      <c r="D64" s="2" t="s">
        <v>20</v>
      </c>
      <c r="E64" s="2" t="s">
        <v>21</v>
      </c>
      <c r="F64" s="2" t="s">
        <v>22</v>
      </c>
      <c r="G64" s="3" t="s">
        <v>88</v>
      </c>
      <c r="H64" s="6">
        <v>63570000000</v>
      </c>
      <c r="I64" s="6">
        <v>0</v>
      </c>
      <c r="J64" s="6">
        <v>0</v>
      </c>
      <c r="K64" s="6">
        <v>63570000000</v>
      </c>
      <c r="L64" s="6">
        <v>0</v>
      </c>
      <c r="M64" s="6">
        <v>44335579097</v>
      </c>
      <c r="N64" s="6">
        <v>19234420903</v>
      </c>
      <c r="O64" s="6">
        <v>35903526188</v>
      </c>
      <c r="P64" s="13">
        <f t="shared" si="4"/>
        <v>0.56478726109800215</v>
      </c>
      <c r="Q64" s="6">
        <v>7257758901.1400003</v>
      </c>
      <c r="R64" s="13">
        <f t="shared" si="5"/>
        <v>0.11416955955859683</v>
      </c>
      <c r="S64" s="6">
        <v>7130659469.1400003</v>
      </c>
      <c r="T64" s="13">
        <f t="shared" si="6"/>
        <v>0.11217019772125217</v>
      </c>
    </row>
    <row r="65" spans="1:20" ht="40.799999999999997" x14ac:dyDescent="0.3">
      <c r="A65" s="2" t="s">
        <v>17</v>
      </c>
      <c r="B65" s="3" t="s">
        <v>18</v>
      </c>
      <c r="C65" s="4" t="s">
        <v>89</v>
      </c>
      <c r="D65" s="2" t="s">
        <v>20</v>
      </c>
      <c r="E65" s="2" t="s">
        <v>21</v>
      </c>
      <c r="F65" s="2" t="s">
        <v>22</v>
      </c>
      <c r="G65" s="3" t="s">
        <v>88</v>
      </c>
      <c r="H65" s="6">
        <v>2000000000</v>
      </c>
      <c r="I65" s="6">
        <v>0</v>
      </c>
      <c r="J65" s="6">
        <v>0</v>
      </c>
      <c r="K65" s="6">
        <v>2000000000</v>
      </c>
      <c r="L65" s="6">
        <v>0</v>
      </c>
      <c r="M65" s="6">
        <v>2000000000</v>
      </c>
      <c r="N65" s="6">
        <v>0</v>
      </c>
      <c r="O65" s="6">
        <v>11186000</v>
      </c>
      <c r="P65" s="13">
        <f t="shared" si="4"/>
        <v>5.5929999999999999E-3</v>
      </c>
      <c r="Q65" s="6">
        <v>11186000</v>
      </c>
      <c r="R65" s="13">
        <f t="shared" si="5"/>
        <v>5.5929999999999999E-3</v>
      </c>
      <c r="S65" s="6">
        <v>11186000</v>
      </c>
      <c r="T65" s="13">
        <f t="shared" si="6"/>
        <v>5.5929999999999999E-3</v>
      </c>
    </row>
    <row r="66" spans="1:20" ht="40.799999999999997" x14ac:dyDescent="0.3">
      <c r="A66" s="2" t="s">
        <v>17</v>
      </c>
      <c r="B66" s="3" t="s">
        <v>18</v>
      </c>
      <c r="C66" s="4" t="s">
        <v>90</v>
      </c>
      <c r="D66" s="2" t="s">
        <v>20</v>
      </c>
      <c r="E66" s="2" t="s">
        <v>21</v>
      </c>
      <c r="F66" s="2" t="s">
        <v>22</v>
      </c>
      <c r="G66" s="3" t="s">
        <v>88</v>
      </c>
      <c r="H66" s="6">
        <v>22000000000</v>
      </c>
      <c r="I66" s="6">
        <v>0</v>
      </c>
      <c r="J66" s="6">
        <v>0</v>
      </c>
      <c r="K66" s="6">
        <v>22000000000</v>
      </c>
      <c r="L66" s="6">
        <v>0</v>
      </c>
      <c r="M66" s="6">
        <v>18957183329</v>
      </c>
      <c r="N66" s="6">
        <v>3042816671</v>
      </c>
      <c r="O66" s="6">
        <v>11560808013</v>
      </c>
      <c r="P66" s="13">
        <f t="shared" si="4"/>
        <v>0.5254912733181818</v>
      </c>
      <c r="Q66" s="6">
        <v>1658035313</v>
      </c>
      <c r="R66" s="13">
        <f t="shared" si="5"/>
        <v>7.5365241499999999E-2</v>
      </c>
      <c r="S66" s="6">
        <v>1605923904</v>
      </c>
      <c r="T66" s="13">
        <f t="shared" si="6"/>
        <v>7.2996541090909098E-2</v>
      </c>
    </row>
    <row r="67" spans="1:20" x14ac:dyDescent="0.3">
      <c r="A67" s="7"/>
      <c r="B67" s="8"/>
      <c r="C67" s="9"/>
      <c r="D67" s="7"/>
      <c r="E67" s="7"/>
      <c r="F67" s="7"/>
      <c r="G67" s="5" t="s">
        <v>96</v>
      </c>
      <c r="H67" s="11">
        <f>SUM(H30:H66)</f>
        <v>1768182313328</v>
      </c>
      <c r="I67" s="11">
        <f t="shared" ref="I67:O67" si="7">SUM(I30:I66)</f>
        <v>0</v>
      </c>
      <c r="J67" s="11">
        <f t="shared" si="7"/>
        <v>0</v>
      </c>
      <c r="K67" s="11">
        <f t="shared" si="7"/>
        <v>1768182313328</v>
      </c>
      <c r="L67" s="11">
        <f t="shared" si="7"/>
        <v>0</v>
      </c>
      <c r="M67" s="11">
        <f t="shared" si="7"/>
        <v>1451495771572.53</v>
      </c>
      <c r="N67" s="11">
        <f t="shared" si="7"/>
        <v>316686541755.46997</v>
      </c>
      <c r="O67" s="11">
        <f t="shared" si="7"/>
        <v>1033937842856.23</v>
      </c>
      <c r="P67" s="12">
        <f>+O67/K67</f>
        <v>0.58474617411492746</v>
      </c>
      <c r="Q67" s="11">
        <f>SUM(Q30:Q66)</f>
        <v>88843729927.419998</v>
      </c>
      <c r="R67" s="12">
        <f>+Q67/K67</f>
        <v>5.0245797199612287E-2</v>
      </c>
      <c r="S67" s="11">
        <f>SUM(S30:S66)</f>
        <v>84141365727.419998</v>
      </c>
      <c r="T67" s="12">
        <f>+S67/K67</f>
        <v>4.7586363178270107E-2</v>
      </c>
    </row>
    <row r="68" spans="1:20" x14ac:dyDescent="0.3">
      <c r="A68" s="7"/>
      <c r="B68" s="8"/>
      <c r="C68" s="9"/>
      <c r="D68" s="7"/>
      <c r="E68" s="7"/>
      <c r="F68" s="7"/>
      <c r="G68" s="5" t="s">
        <v>97</v>
      </c>
      <c r="H68" s="11">
        <f>+H29+H67</f>
        <v>2573872657328</v>
      </c>
      <c r="I68" s="11">
        <f t="shared" ref="I68:S68" si="8">+I29+I67</f>
        <v>0</v>
      </c>
      <c r="J68" s="11">
        <f t="shared" si="8"/>
        <v>0</v>
      </c>
      <c r="K68" s="11">
        <f t="shared" si="8"/>
        <v>2573872657328</v>
      </c>
      <c r="L68" s="11">
        <f t="shared" si="8"/>
        <v>130164968000</v>
      </c>
      <c r="M68" s="11">
        <f t="shared" si="8"/>
        <v>2104672956857.5801</v>
      </c>
      <c r="N68" s="11">
        <f t="shared" si="8"/>
        <v>339034732470.41998</v>
      </c>
      <c r="O68" s="11">
        <f t="shared" si="8"/>
        <v>1389950817177.8101</v>
      </c>
      <c r="P68" s="12">
        <f>+O68/K68</f>
        <v>0.5400231488611219</v>
      </c>
      <c r="Q68" s="11">
        <f t="shared" si="8"/>
        <v>384868416833.76996</v>
      </c>
      <c r="R68" s="12">
        <f>+Q68/K68</f>
        <v>0.14952892705784102</v>
      </c>
      <c r="S68" s="11">
        <f t="shared" si="8"/>
        <v>367487119852.53998</v>
      </c>
      <c r="T68" s="12">
        <f>+S68/K68</f>
        <v>0.14277595234025187</v>
      </c>
    </row>
    <row r="69" spans="1:20" x14ac:dyDescent="0.3"/>
    <row r="70" spans="1:20" x14ac:dyDescent="0.3"/>
    <row r="71" spans="1:20" x14ac:dyDescent="0.3"/>
    <row r="72" spans="1:20" x14ac:dyDescent="0.3"/>
    <row r="73" spans="1:20" x14ac:dyDescent="0.3"/>
  </sheetData>
  <mergeCells count="1">
    <mergeCell ref="A7:U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5A229140-E330-4944-9B68-81348BBD9DDB}"/>
</file>

<file path=customXml/itemProps2.xml><?xml version="1.0" encoding="utf-8"?>
<ds:datastoreItem xmlns:ds="http://schemas.openxmlformats.org/officeDocument/2006/customXml" ds:itemID="{E584D6A2-075A-45BE-9FD4-9F6B20D5AC09}"/>
</file>

<file path=customXml/itemProps3.xml><?xml version="1.0" encoding="utf-8"?>
<ds:datastoreItem xmlns:ds="http://schemas.openxmlformats.org/officeDocument/2006/customXml" ds:itemID="{BFA8CD60-9C41-4142-8D32-29328425047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Junio 2024</dc:title>
  <cp:lastModifiedBy>Sandra Patricia Jimenez Gonzalez</cp:lastModifiedBy>
  <dcterms:modified xsi:type="dcterms:W3CDTF">2024-07-09T20:15:46Z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