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154" documentId="8_{56F9AFB5-9E26-42C2-B851-8C454224E5E3}" xr6:coauthVersionLast="47" xr6:coauthVersionMax="47" xr10:uidLastSave="{8090D409-9E98-4F82-9B76-417F476C0745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2" i="1" l="1"/>
  <c r="T71" i="1"/>
  <c r="R72" i="1"/>
  <c r="R71" i="1"/>
  <c r="P72" i="1"/>
  <c r="P71" i="1"/>
  <c r="S71" i="1"/>
  <c r="S72" i="1" s="1"/>
  <c r="Q71" i="1"/>
  <c r="Q72" i="1" s="1"/>
  <c r="N72" i="1"/>
  <c r="L72" i="1"/>
  <c r="J72" i="1"/>
  <c r="I72" i="1"/>
  <c r="O71" i="1"/>
  <c r="O72" i="1" s="1"/>
  <c r="N71" i="1"/>
  <c r="M71" i="1"/>
  <c r="M72" i="1" s="1"/>
  <c r="L71" i="1"/>
  <c r="K71" i="1"/>
  <c r="K72" i="1" s="1"/>
  <c r="J71" i="1"/>
  <c r="I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2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H72" i="1"/>
  <c r="H71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P32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S31" i="1"/>
  <c r="Q31" i="1"/>
  <c r="O31" i="1"/>
  <c r="N31" i="1"/>
  <c r="M31" i="1"/>
  <c r="L31" i="1"/>
  <c r="K31" i="1"/>
  <c r="J31" i="1"/>
  <c r="I31" i="1"/>
  <c r="H31" i="1"/>
</calcChain>
</file>

<file path=xl/sharedStrings.xml><?xml version="1.0" encoding="utf-8"?>
<sst xmlns="http://schemas.openxmlformats.org/spreadsheetml/2006/main" count="403" uniqueCount="135">
  <si>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</si>
  <si>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</si>
  <si>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</si>
  <si>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</si>
  <si>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</si>
  <si>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</si>
  <si>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</si>
  <si>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</si>
  <si>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</si>
  <si>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</si>
  <si>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</si>
  <si>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</si>
  <si>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</si>
  <si>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</si>
  <si>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</si>
  <si>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</si>
  <si>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</si>
  <si>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</si>
  <si>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</si>
  <si>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</si>
  <si>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</si>
  <si>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</si>
  <si>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</si>
  <si>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</si>
  <si>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</si>
  <si>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</si>
  <si>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</si>
  <si>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</si>
  <si>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</si>
  <si>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</si>
  <si>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</si>
  <si>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</si>
  <si>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</si>
  <si>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</si>
  <si>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</si>
  <si>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</si>
  <si>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</si>
  <si>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</si>
  <si>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</si>
  <si>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</si>
  <si>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</si>
  <si>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</si>
  <si>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</si>
  <si>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</si>
  <si>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</si>
  <si>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</si>
  <si>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</si>
  <si>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</si>
  <si>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</si>
  <si>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</si>
  <si>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</si>
  <si>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</si>
  <si>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</si>
  <si>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</si>
  <si>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</si>
  <si>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</si>
  <si>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</si>
  <si>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</si>
  <si>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</si>
  <si>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</si>
  <si>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</si>
  <si>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</si>
  <si>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</si>
  <si>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</si>
  <si>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</si>
  <si>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</si>
  <si>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</si>
  <si>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</si>
  <si>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</si>
  <si>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</si>
  <si>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</si>
  <si>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</si>
  <si>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</si>
  <si>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</si>
  <si>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</si>
  <si>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</si>
  <si>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</si>
  <si>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</si>
  <si>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</si>
  <si>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</si>
  <si>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</si>
  <si>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</si>
  <si>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</si>
  <si>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</si>
  <si>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</si>
  <si>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</si>
  <si>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</si>
  <si>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</si>
  <si>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</si>
  <si>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</si>
  <si>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</si>
  <si>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</si>
  <si>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</si>
  <si>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</si>
  <si>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</si>
  <si>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</si>
  <si>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</si>
  <si>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</si>
  <si>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</si>
  <si>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</si>
  <si>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</si>
  <si>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</si>
  <si>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</si>
  <si>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</si>
  <si>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</si>
  <si>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</si>
  <si>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</si>
  <si>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</si>
  <si>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</si>
  <si>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</si>
  <si>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</si>
  <si>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</si>
  <si>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</si>
  <si>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</si>
  <si>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</si>
  <si>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</si>
  <si>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</si>
  <si>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</si>
  <si>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</si>
  <si>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</si>
  <si>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</si>
  <si>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</si>
  <si>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</si>
  <si>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</si>
  <si>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</si>
  <si>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</si>
  <si>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</si>
  <si>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</si>
  <si>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OBLIGACIÓN</t>
  </si>
  <si>
    <t>% PAGOS</t>
  </si>
  <si>
    <t>INFORME DE EJECUCIÓN PRESUPUESTAL 2023</t>
  </si>
  <si>
    <t>TOTAL FUNCIONAMIENTO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</si>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</sst>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;\-&quot;$&quot;\ #,##0"/>
    <numFmt numFmtId="165" formatCode="0.0%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b/>
      <sz val="18"/>
      <color theme="9" tint="-0.249977111117893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165" fontId="3" fillId="0" borderId="1" xfId="1" applyNumberFormat="1" applyFont="1" applyFill="1" applyBorder="1" applyAlignment="1">
      <alignment horizontal="right" vertical="center" wrapText="1" readingOrder="1"/>
    </xf>
    <xf numFmtId="165" fontId="8" fillId="2" borderId="1" xfId="1" applyNumberFormat="1" applyFont="1" applyFill="1" applyBorder="1" applyAlignment="1">
      <alignment horizontal="righ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664234</xdr:colOff>
      <xdr:row>5</xdr:row>
      <xdr:rowOff>103516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5DBA11-C2CE-8439-8282-B5959E44E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27872" cy="96615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301922</xdr:rowOff>
    </xdr:from>
    <xdr:to>
      <xdr:col>2</xdr:col>
      <xdr:colOff>681487</xdr:colOff>
      <xdr:row>11</xdr:row>
      <xdr:rowOff>120766</xdr:rowOff>
    </xdr:to>
    <xdr:sp macro="" textlink="">
      <xdr:nvSpPr>
        <xdr:cNvPr id="4" name="Rectangle 56">
          <a:extLst>
            <a:ext uri="{FF2B5EF4-FFF2-40B4-BE49-F238E27FC236}">
              <a16:creationId xmlns:a16="http://schemas.microsoft.com/office/drawing/2014/main" id="{B6D5EA68-871A-43A4-9BA0-17E0BFE25157}"/>
            </a:ext>
          </a:extLst>
        </xdr:cNvPr>
        <xdr:cNvSpPr/>
      </xdr:nvSpPr>
      <xdr:spPr>
        <a:xfrm rot="10800000">
          <a:off x="0" y="1509620"/>
          <a:ext cx="3045125" cy="759123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17253</xdr:colOff>
      <xdr:row>8</xdr:row>
      <xdr:rowOff>181153</xdr:rowOff>
    </xdr:from>
    <xdr:to>
      <xdr:col>2</xdr:col>
      <xdr:colOff>419818</xdr:colOff>
      <xdr:row>10</xdr:row>
      <xdr:rowOff>63979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988340B4-469B-4072-8571-73734353125D}"/>
            </a:ext>
          </a:extLst>
        </xdr:cNvPr>
        <xdr:cNvSpPr txBox="1">
          <a:spLocks noChangeArrowheads="1"/>
        </xdr:cNvSpPr>
      </xdr:nvSpPr>
      <xdr:spPr bwMode="auto">
        <a:xfrm>
          <a:off x="17253" y="1690776"/>
          <a:ext cx="3188897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30 Junio 2023</a:t>
          </a:r>
        </a:p>
      </xdr:txBody>
    </xdr:sp>
    <xdr:clientData/>
  </xdr:twoCellAnchor>
  <xdr:twoCellAnchor editAs="oneCell">
    <xdr:from>
      <xdr:col>8</xdr:col>
      <xdr:colOff>569343</xdr:colOff>
      <xdr:row>0</xdr:row>
      <xdr:rowOff>0</xdr:rowOff>
    </xdr:from>
    <xdr:to>
      <xdr:col>12</xdr:col>
      <xdr:colOff>415280</xdr:colOff>
      <xdr:row>3</xdr:row>
      <xdr:rowOff>163902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9A711CE6-A91C-47C9-9AEC-A7E830F5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946256" y="0"/>
          <a:ext cx="3969363" cy="681487"/>
        </a:xfrm>
        <a:prstGeom prst="rect">
          <a:avLst/>
        </a:prstGeom>
      </xdr:spPr>
    </xdr:pic>
    <xdr:clientData/>
  </xdr:twoCellAnchor>
  <xdr:twoCellAnchor editAs="oneCell">
    <xdr:from>
      <xdr:col>14</xdr:col>
      <xdr:colOff>155277</xdr:colOff>
      <xdr:row>0</xdr:row>
      <xdr:rowOff>0</xdr:rowOff>
    </xdr:from>
    <xdr:to>
      <xdr:col>19</xdr:col>
      <xdr:colOff>370938</xdr:colOff>
      <xdr:row>5</xdr:row>
      <xdr:rowOff>17252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B453833-90C4-403B-921D-261E2DE17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7722" y="0"/>
          <a:ext cx="5210355" cy="8798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8</xdr:col>
      <xdr:colOff>207033</xdr:colOff>
      <xdr:row>75</xdr:row>
      <xdr:rowOff>60385</xdr:rowOff>
    </xdr:to>
    <xdr:sp macro="" textlink="">
      <xdr:nvSpPr>
        <xdr:cNvPr id="8" name="Rectangle 56">
          <a:extLst>
            <a:ext uri="{FF2B5EF4-FFF2-40B4-BE49-F238E27FC236}">
              <a16:creationId xmlns:a16="http://schemas.microsoft.com/office/drawing/2014/main" id="{2AFFF858-D39D-4A96-80B8-D6EF6274B021}"/>
            </a:ext>
          </a:extLst>
        </xdr:cNvPr>
        <xdr:cNvSpPr/>
      </xdr:nvSpPr>
      <xdr:spPr>
        <a:xfrm rot="10800000">
          <a:off x="0" y="36118800"/>
          <a:ext cx="8350369" cy="40544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7</xdr:col>
      <xdr:colOff>284671</xdr:colOff>
      <xdr:row>75</xdr:row>
      <xdr:rowOff>60385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BB36A1C0-83DA-4E4F-B481-0722D9E94DDA}"/>
            </a:ext>
          </a:extLst>
        </xdr:cNvPr>
        <xdr:cNvSpPr txBox="1">
          <a:spLocks noChangeArrowheads="1"/>
        </xdr:cNvSpPr>
      </xdr:nvSpPr>
      <xdr:spPr bwMode="auto">
        <a:xfrm>
          <a:off x="0" y="36118800"/>
          <a:ext cx="7323826" cy="405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showGridLines="0" tabSelected="1" workbookViewId="0">
      <selection activeCell="L75" sqref="L75"/>
    </sheetView>
  </sheetViews>
  <sheetFormatPr baseColWidth="10" defaultColWidth="0" defaultRowHeight="13.6" zeroHeight="1" x14ac:dyDescent="0.2"/>
  <cols>
    <col min="1" max="1" width="13.5" style="1" customWidth="1"/>
    <col min="2" max="2" width="20.75" style="1" customWidth="1"/>
    <col min="3" max="3" width="21.625" style="1" customWidth="1"/>
    <col min="4" max="4" width="8.25" style="1" customWidth="1"/>
    <col min="5" max="5" width="5.25" style="1" customWidth="1"/>
    <col min="6" max="6" width="5" style="1" customWidth="1"/>
    <col min="7" max="7" width="27.625" style="1" customWidth="1"/>
    <col min="8" max="8" width="16" style="1" bestFit="1" customWidth="1"/>
    <col min="9" max="9" width="15.375" style="1" bestFit="1" customWidth="1"/>
    <col min="10" max="10" width="13.5" style="1" bestFit="1" customWidth="1"/>
    <col min="11" max="11" width="16" style="1" bestFit="1" customWidth="1"/>
    <col min="12" max="12" width="14.875" style="1" bestFit="1" customWidth="1"/>
    <col min="13" max="13" width="16" style="1" bestFit="1" customWidth="1"/>
    <col min="14" max="14" width="15.125" style="1" bestFit="1" customWidth="1"/>
    <col min="15" max="15" width="16" style="1" bestFit="1" customWidth="1"/>
    <col min="16" max="16" width="12.5" style="1" customWidth="1"/>
    <col min="17" max="17" width="16" style="1" bestFit="1" customWidth="1"/>
    <col min="18" max="18" width="11.875" style="1" customWidth="1"/>
    <col min="19" max="19" width="16" style="1" bestFit="1" customWidth="1"/>
    <col min="20" max="20" width="8.25" style="1" customWidth="1"/>
    <col min="21" max="21" width="6.5" style="1" customWidth="1"/>
    <col min="22" max="16384" width="11" style="1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/>
    <row r="6" spans="1:20" x14ac:dyDescent="0.2"/>
    <row r="7" spans="1:20" x14ac:dyDescent="0.2"/>
    <row r="8" spans="1:20" ht="23.8" customHeight="1" x14ac:dyDescent="0.2">
      <c r="A8" s="14" t="s">
        <v>130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20" ht="23.1" customHeight="1" x14ac:dyDescent="0.2"/>
    <row r="10" spans="1:20" x14ac:dyDescent="0.2"/>
    <row r="11" spans="1:20" x14ac:dyDescent="0.2"/>
    <row r="12" spans="1:20" x14ac:dyDescent="0.2"/>
    <row r="13" spans="1:20" x14ac:dyDescent="0.2"/>
    <row r="14" spans="1:20" ht="34.65" customHeight="1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5" t="s">
        <v>7</v>
      </c>
      <c r="I14" s="5" t="s">
        <v>8</v>
      </c>
      <c r="J14" s="5" t="s">
        <v>9</v>
      </c>
      <c r="K14" s="5" t="s">
        <v>10</v>
      </c>
      <c r="L14" s="5" t="s">
        <v>11</v>
      </c>
      <c r="M14" s="5" t="s">
        <v>12</v>
      </c>
      <c r="N14" s="5" t="s">
        <v>13</v>
      </c>
      <c r="O14" s="5" t="s">
        <v>14</v>
      </c>
      <c r="P14" s="5" t="s">
        <v>127</v>
      </c>
      <c r="Q14" s="5" t="s">
        <v>15</v>
      </c>
      <c r="R14" s="5" t="s">
        <v>128</v>
      </c>
      <c r="S14" s="5" t="s">
        <v>16</v>
      </c>
      <c r="T14" s="5" t="s">
        <v>129</v>
      </c>
    </row>
    <row r="15" spans="1:20" ht="32.6" x14ac:dyDescent="0.2">
      <c r="A15" s="2" t="s">
        <v>17</v>
      </c>
      <c r="B15" s="3" t="s">
        <v>18</v>
      </c>
      <c r="C15" s="4" t="s">
        <v>19</v>
      </c>
      <c r="D15" s="2" t="s">
        <v>20</v>
      </c>
      <c r="E15" s="2" t="s">
        <v>21</v>
      </c>
      <c r="F15" s="2" t="s">
        <v>22</v>
      </c>
      <c r="G15" s="3" t="s">
        <v>23</v>
      </c>
      <c r="H15" s="13">
        <v>243616713000</v>
      </c>
      <c r="I15" s="13">
        <v>0</v>
      </c>
      <c r="J15" s="13">
        <v>0</v>
      </c>
      <c r="K15" s="13">
        <v>243616713000</v>
      </c>
      <c r="L15" s="13">
        <v>0</v>
      </c>
      <c r="M15" s="13">
        <v>243616713000</v>
      </c>
      <c r="N15" s="13">
        <v>0</v>
      </c>
      <c r="O15" s="13">
        <v>100547804664</v>
      </c>
      <c r="P15" s="11">
        <f>+O15/K15</f>
        <v>0.41272950211753329</v>
      </c>
      <c r="Q15" s="13">
        <v>100539814346</v>
      </c>
      <c r="R15" s="11">
        <f>+Q15/K15</f>
        <v>0.41269670339078912</v>
      </c>
      <c r="S15" s="13">
        <v>100539814346</v>
      </c>
      <c r="T15" s="11">
        <f>+S15/K15</f>
        <v>0.41269670339078912</v>
      </c>
    </row>
    <row r="16" spans="1:20" ht="32.6" x14ac:dyDescent="0.2">
      <c r="A16" s="2" t="s">
        <v>17</v>
      </c>
      <c r="B16" s="3" t="s">
        <v>18</v>
      </c>
      <c r="C16" s="4" t="s">
        <v>24</v>
      </c>
      <c r="D16" s="2" t="s">
        <v>20</v>
      </c>
      <c r="E16" s="2" t="s">
        <v>21</v>
      </c>
      <c r="F16" s="2" t="s">
        <v>22</v>
      </c>
      <c r="G16" s="3" t="s">
        <v>25</v>
      </c>
      <c r="H16" s="13">
        <v>92345467000</v>
      </c>
      <c r="I16" s="13">
        <v>0</v>
      </c>
      <c r="J16" s="13">
        <v>0</v>
      </c>
      <c r="K16" s="13">
        <v>92345467000</v>
      </c>
      <c r="L16" s="13">
        <v>0</v>
      </c>
      <c r="M16" s="13">
        <v>92345467000</v>
      </c>
      <c r="N16" s="13">
        <v>0</v>
      </c>
      <c r="O16" s="13">
        <v>51206429991</v>
      </c>
      <c r="P16" s="11">
        <f t="shared" ref="P16:P30" si="0">+O16/K16</f>
        <v>0.55450940532901305</v>
      </c>
      <c r="Q16" s="13">
        <v>51027989188</v>
      </c>
      <c r="R16" s="11">
        <f t="shared" ref="R16:R70" si="1">+Q16/K16</f>
        <v>0.55257708738426758</v>
      </c>
      <c r="S16" s="13">
        <v>43869086452</v>
      </c>
      <c r="T16" s="11">
        <f t="shared" ref="T16:T30" si="2">+S16/K16</f>
        <v>0.47505403218113562</v>
      </c>
    </row>
    <row r="17" spans="1:20" ht="32.6" x14ac:dyDescent="0.2">
      <c r="A17" s="2" t="s">
        <v>17</v>
      </c>
      <c r="B17" s="3" t="s">
        <v>18</v>
      </c>
      <c r="C17" s="4" t="s">
        <v>26</v>
      </c>
      <c r="D17" s="2" t="s">
        <v>20</v>
      </c>
      <c r="E17" s="2" t="s">
        <v>21</v>
      </c>
      <c r="F17" s="2" t="s">
        <v>22</v>
      </c>
      <c r="G17" s="3" t="s">
        <v>27</v>
      </c>
      <c r="H17" s="13">
        <v>77163843000</v>
      </c>
      <c r="I17" s="13">
        <v>0</v>
      </c>
      <c r="J17" s="13">
        <v>0</v>
      </c>
      <c r="K17" s="13">
        <v>77163843000</v>
      </c>
      <c r="L17" s="13">
        <v>0</v>
      </c>
      <c r="M17" s="13">
        <v>77163843000</v>
      </c>
      <c r="N17" s="13">
        <v>0</v>
      </c>
      <c r="O17" s="13">
        <v>34532395519</v>
      </c>
      <c r="P17" s="11">
        <f t="shared" si="0"/>
        <v>0.4475204211770531</v>
      </c>
      <c r="Q17" s="13">
        <v>34501094209</v>
      </c>
      <c r="R17" s="11">
        <f t="shared" si="1"/>
        <v>0.44711477380669079</v>
      </c>
      <c r="S17" s="13">
        <v>34501094209</v>
      </c>
      <c r="T17" s="11">
        <f t="shared" si="2"/>
        <v>0.44711477380669079</v>
      </c>
    </row>
    <row r="18" spans="1:20" ht="32.6" x14ac:dyDescent="0.2">
      <c r="A18" s="2" t="s">
        <v>17</v>
      </c>
      <c r="B18" s="3" t="s">
        <v>18</v>
      </c>
      <c r="C18" s="4" t="s">
        <v>28</v>
      </c>
      <c r="D18" s="2" t="s">
        <v>20</v>
      </c>
      <c r="E18" s="2" t="s">
        <v>21</v>
      </c>
      <c r="F18" s="2" t="s">
        <v>22</v>
      </c>
      <c r="G18" s="3" t="s">
        <v>29</v>
      </c>
      <c r="H18" s="13">
        <v>35115712000</v>
      </c>
      <c r="I18" s="13">
        <v>0</v>
      </c>
      <c r="J18" s="13">
        <v>0</v>
      </c>
      <c r="K18" s="13">
        <v>35115712000</v>
      </c>
      <c r="L18" s="13">
        <v>35115712000</v>
      </c>
      <c r="M18" s="13">
        <v>0</v>
      </c>
      <c r="N18" s="13">
        <v>0</v>
      </c>
      <c r="O18" s="13">
        <v>0</v>
      </c>
      <c r="P18" s="11">
        <f t="shared" si="0"/>
        <v>0</v>
      </c>
      <c r="Q18" s="13">
        <v>0</v>
      </c>
      <c r="R18" s="11">
        <f t="shared" si="1"/>
        <v>0</v>
      </c>
      <c r="S18" s="13">
        <v>0</v>
      </c>
      <c r="T18" s="11">
        <f t="shared" si="2"/>
        <v>0</v>
      </c>
    </row>
    <row r="19" spans="1:20" ht="32.6" x14ac:dyDescent="0.2">
      <c r="A19" s="2" t="s">
        <v>17</v>
      </c>
      <c r="B19" s="3" t="s">
        <v>18</v>
      </c>
      <c r="C19" s="4" t="s">
        <v>30</v>
      </c>
      <c r="D19" s="2" t="s">
        <v>20</v>
      </c>
      <c r="E19" s="2" t="s">
        <v>21</v>
      </c>
      <c r="F19" s="2" t="s">
        <v>22</v>
      </c>
      <c r="G19" s="3" t="s">
        <v>31</v>
      </c>
      <c r="H19" s="13">
        <v>73721472000</v>
      </c>
      <c r="I19" s="13">
        <v>0</v>
      </c>
      <c r="J19" s="13">
        <v>0</v>
      </c>
      <c r="K19" s="13">
        <v>73721472000</v>
      </c>
      <c r="L19" s="13">
        <v>0</v>
      </c>
      <c r="M19" s="13">
        <v>64762452592.589996</v>
      </c>
      <c r="N19" s="13">
        <v>8959019407.4099998</v>
      </c>
      <c r="O19" s="13">
        <v>49780480290.830002</v>
      </c>
      <c r="P19" s="11">
        <f t="shared" si="0"/>
        <v>0.67525076399491868</v>
      </c>
      <c r="Q19" s="13">
        <v>27273334381</v>
      </c>
      <c r="R19" s="11">
        <f t="shared" si="1"/>
        <v>0.36995102839237937</v>
      </c>
      <c r="S19" s="13">
        <v>26846197279.700001</v>
      </c>
      <c r="T19" s="11">
        <f t="shared" si="2"/>
        <v>0.36415709767298193</v>
      </c>
    </row>
    <row r="20" spans="1:20" ht="32.6" x14ac:dyDescent="0.2">
      <c r="A20" s="2" t="s">
        <v>17</v>
      </c>
      <c r="B20" s="3" t="s">
        <v>18</v>
      </c>
      <c r="C20" s="4" t="s">
        <v>32</v>
      </c>
      <c r="D20" s="2" t="s">
        <v>20</v>
      </c>
      <c r="E20" s="2" t="s">
        <v>21</v>
      </c>
      <c r="F20" s="2" t="s">
        <v>22</v>
      </c>
      <c r="G20" s="3" t="s">
        <v>33</v>
      </c>
      <c r="H20" s="13">
        <v>1063392000</v>
      </c>
      <c r="I20" s="13">
        <v>0</v>
      </c>
      <c r="J20" s="13">
        <v>0</v>
      </c>
      <c r="K20" s="13">
        <v>1063392000</v>
      </c>
      <c r="L20" s="13">
        <v>0</v>
      </c>
      <c r="M20" s="13">
        <v>48000000</v>
      </c>
      <c r="N20" s="13">
        <v>1015392000</v>
      </c>
      <c r="O20" s="13">
        <v>48000000</v>
      </c>
      <c r="P20" s="11">
        <f t="shared" si="0"/>
        <v>4.5138575426559538E-2</v>
      </c>
      <c r="Q20" s="13">
        <v>47226226.75</v>
      </c>
      <c r="R20" s="11">
        <f t="shared" si="1"/>
        <v>4.4410929130555804E-2</v>
      </c>
      <c r="S20" s="13">
        <v>47226226.75</v>
      </c>
      <c r="T20" s="11">
        <f t="shared" si="2"/>
        <v>4.4410929130555804E-2</v>
      </c>
    </row>
    <row r="21" spans="1:20" ht="32.6" x14ac:dyDescent="0.2">
      <c r="A21" s="2" t="s">
        <v>17</v>
      </c>
      <c r="B21" s="3" t="s">
        <v>18</v>
      </c>
      <c r="C21" s="4" t="s">
        <v>34</v>
      </c>
      <c r="D21" s="2" t="s">
        <v>20</v>
      </c>
      <c r="E21" s="2" t="s">
        <v>21</v>
      </c>
      <c r="F21" s="2" t="s">
        <v>22</v>
      </c>
      <c r="G21" s="3" t="s">
        <v>35</v>
      </c>
      <c r="H21" s="13">
        <v>93369991843</v>
      </c>
      <c r="I21" s="13">
        <v>0</v>
      </c>
      <c r="J21" s="13">
        <v>0</v>
      </c>
      <c r="K21" s="13">
        <v>93369991843</v>
      </c>
      <c r="L21" s="13">
        <v>93369991843</v>
      </c>
      <c r="M21" s="13">
        <v>0</v>
      </c>
      <c r="N21" s="13">
        <v>0</v>
      </c>
      <c r="O21" s="13">
        <v>0</v>
      </c>
      <c r="P21" s="11">
        <f t="shared" si="0"/>
        <v>0</v>
      </c>
      <c r="Q21" s="13">
        <v>0</v>
      </c>
      <c r="R21" s="11">
        <f t="shared" si="1"/>
        <v>0</v>
      </c>
      <c r="S21" s="13">
        <v>0</v>
      </c>
      <c r="T21" s="11">
        <f t="shared" si="2"/>
        <v>0</v>
      </c>
    </row>
    <row r="22" spans="1:20" ht="32.6" x14ac:dyDescent="0.2">
      <c r="A22" s="2" t="s">
        <v>17</v>
      </c>
      <c r="B22" s="3" t="s">
        <v>18</v>
      </c>
      <c r="C22" s="4" t="s">
        <v>36</v>
      </c>
      <c r="D22" s="2" t="s">
        <v>20</v>
      </c>
      <c r="E22" s="2" t="s">
        <v>37</v>
      </c>
      <c r="F22" s="2" t="s">
        <v>22</v>
      </c>
      <c r="G22" s="3" t="s">
        <v>38</v>
      </c>
      <c r="H22" s="13">
        <v>185295400000</v>
      </c>
      <c r="I22" s="13">
        <v>0</v>
      </c>
      <c r="J22" s="13">
        <v>0</v>
      </c>
      <c r="K22" s="13">
        <v>185295400000</v>
      </c>
      <c r="L22" s="13">
        <v>0</v>
      </c>
      <c r="M22" s="13">
        <v>185295400000</v>
      </c>
      <c r="N22" s="13">
        <v>0</v>
      </c>
      <c r="O22" s="13">
        <v>185295400000</v>
      </c>
      <c r="P22" s="11">
        <f t="shared" si="0"/>
        <v>1</v>
      </c>
      <c r="Q22" s="13">
        <v>185295400000</v>
      </c>
      <c r="R22" s="11">
        <f t="shared" si="1"/>
        <v>1</v>
      </c>
      <c r="S22" s="13">
        <v>185295400000</v>
      </c>
      <c r="T22" s="11">
        <f t="shared" si="2"/>
        <v>1</v>
      </c>
    </row>
    <row r="23" spans="1:20" ht="32.6" x14ac:dyDescent="0.2">
      <c r="A23" s="2" t="s">
        <v>17</v>
      </c>
      <c r="B23" s="3" t="s">
        <v>18</v>
      </c>
      <c r="C23" s="4" t="s">
        <v>39</v>
      </c>
      <c r="D23" s="2" t="s">
        <v>20</v>
      </c>
      <c r="E23" s="2" t="s">
        <v>21</v>
      </c>
      <c r="F23" s="2" t="s">
        <v>22</v>
      </c>
      <c r="G23" s="3" t="s">
        <v>40</v>
      </c>
      <c r="H23" s="13">
        <v>276672000</v>
      </c>
      <c r="I23" s="13">
        <v>0</v>
      </c>
      <c r="J23" s="13">
        <v>0</v>
      </c>
      <c r="K23" s="13">
        <v>276672000</v>
      </c>
      <c r="L23" s="13">
        <v>0</v>
      </c>
      <c r="M23" s="13">
        <v>276672000</v>
      </c>
      <c r="N23" s="13">
        <v>0</v>
      </c>
      <c r="O23" s="13">
        <v>127732266</v>
      </c>
      <c r="P23" s="11">
        <f t="shared" si="0"/>
        <v>0.4616739894170715</v>
      </c>
      <c r="Q23" s="13">
        <v>127732266</v>
      </c>
      <c r="R23" s="11">
        <f t="shared" si="1"/>
        <v>0.4616739894170715</v>
      </c>
      <c r="S23" s="13">
        <v>127732266</v>
      </c>
      <c r="T23" s="11">
        <f t="shared" si="2"/>
        <v>0.4616739894170715</v>
      </c>
    </row>
    <row r="24" spans="1:20" ht="32.6" x14ac:dyDescent="0.2">
      <c r="A24" s="2" t="s">
        <v>17</v>
      </c>
      <c r="B24" s="3" t="s">
        <v>18</v>
      </c>
      <c r="C24" s="4" t="s">
        <v>41</v>
      </c>
      <c r="D24" s="2" t="s">
        <v>20</v>
      </c>
      <c r="E24" s="2" t="s">
        <v>21</v>
      </c>
      <c r="F24" s="2" t="s">
        <v>22</v>
      </c>
      <c r="G24" s="3" t="s">
        <v>42</v>
      </c>
      <c r="H24" s="13">
        <v>2119392000</v>
      </c>
      <c r="I24" s="13">
        <v>0</v>
      </c>
      <c r="J24" s="13">
        <v>0</v>
      </c>
      <c r="K24" s="13">
        <v>2119392000</v>
      </c>
      <c r="L24" s="13">
        <v>0</v>
      </c>
      <c r="M24" s="13">
        <v>2119392000</v>
      </c>
      <c r="N24" s="13">
        <v>0</v>
      </c>
      <c r="O24" s="13">
        <v>629463710</v>
      </c>
      <c r="P24" s="11">
        <f t="shared" si="0"/>
        <v>0.29700202227808731</v>
      </c>
      <c r="Q24" s="13">
        <v>463490776</v>
      </c>
      <c r="R24" s="11">
        <f t="shared" si="1"/>
        <v>0.21869044329694554</v>
      </c>
      <c r="S24" s="13">
        <v>463490776</v>
      </c>
      <c r="T24" s="11">
        <f t="shared" si="2"/>
        <v>0.21869044329694554</v>
      </c>
    </row>
    <row r="25" spans="1:20" ht="32.6" x14ac:dyDescent="0.2">
      <c r="A25" s="2" t="s">
        <v>17</v>
      </c>
      <c r="B25" s="3" t="s">
        <v>18</v>
      </c>
      <c r="C25" s="4" t="s">
        <v>43</v>
      </c>
      <c r="D25" s="2" t="s">
        <v>20</v>
      </c>
      <c r="E25" s="2" t="s">
        <v>21</v>
      </c>
      <c r="F25" s="2" t="s">
        <v>22</v>
      </c>
      <c r="G25" s="3" t="s">
        <v>44</v>
      </c>
      <c r="H25" s="13">
        <v>26595360000</v>
      </c>
      <c r="I25" s="13">
        <v>0</v>
      </c>
      <c r="J25" s="13">
        <v>0</v>
      </c>
      <c r="K25" s="13">
        <v>26595360000</v>
      </c>
      <c r="L25" s="13">
        <v>0</v>
      </c>
      <c r="M25" s="13">
        <v>169381612</v>
      </c>
      <c r="N25" s="13">
        <v>26425978388</v>
      </c>
      <c r="O25" s="13">
        <v>44844914</v>
      </c>
      <c r="P25" s="11">
        <f t="shared" si="0"/>
        <v>1.6861931554978012E-3</v>
      </c>
      <c r="Q25" s="13">
        <v>44844914</v>
      </c>
      <c r="R25" s="11">
        <f t="shared" si="1"/>
        <v>1.6861931554978012E-3</v>
      </c>
      <c r="S25" s="13">
        <v>44844914</v>
      </c>
      <c r="T25" s="11">
        <f t="shared" si="2"/>
        <v>1.6861931554978012E-3</v>
      </c>
    </row>
    <row r="26" spans="1:20" ht="32.6" x14ac:dyDescent="0.2">
      <c r="A26" s="2" t="s">
        <v>17</v>
      </c>
      <c r="B26" s="3" t="s">
        <v>18</v>
      </c>
      <c r="C26" s="4" t="s">
        <v>45</v>
      </c>
      <c r="D26" s="2" t="s">
        <v>20</v>
      </c>
      <c r="E26" s="2" t="s">
        <v>21</v>
      </c>
      <c r="F26" s="2" t="s">
        <v>22</v>
      </c>
      <c r="G26" s="3" t="s">
        <v>46</v>
      </c>
      <c r="H26" s="13">
        <v>32522688000</v>
      </c>
      <c r="I26" s="13">
        <v>0</v>
      </c>
      <c r="J26" s="13">
        <v>0</v>
      </c>
      <c r="K26" s="13">
        <v>32522688000</v>
      </c>
      <c r="L26" s="13">
        <v>0</v>
      </c>
      <c r="M26" s="13">
        <v>32000597161</v>
      </c>
      <c r="N26" s="13">
        <v>522090839</v>
      </c>
      <c r="O26" s="13">
        <v>29446827026</v>
      </c>
      <c r="P26" s="11">
        <f t="shared" si="0"/>
        <v>0.90542414655270809</v>
      </c>
      <c r="Q26" s="13">
        <v>29115067578.849998</v>
      </c>
      <c r="R26" s="11">
        <f t="shared" si="1"/>
        <v>0.89522328470666379</v>
      </c>
      <c r="S26" s="13">
        <v>29115067578.849998</v>
      </c>
      <c r="T26" s="11">
        <f t="shared" si="2"/>
        <v>0.89522328470666379</v>
      </c>
    </row>
    <row r="27" spans="1:20" ht="32.6" x14ac:dyDescent="0.2">
      <c r="A27" s="2" t="s">
        <v>17</v>
      </c>
      <c r="B27" s="3" t="s">
        <v>18</v>
      </c>
      <c r="C27" s="4" t="s">
        <v>47</v>
      </c>
      <c r="D27" s="2" t="s">
        <v>20</v>
      </c>
      <c r="E27" s="2" t="s">
        <v>21</v>
      </c>
      <c r="F27" s="2" t="s">
        <v>22</v>
      </c>
      <c r="G27" s="3" t="s">
        <v>48</v>
      </c>
      <c r="H27" s="13">
        <v>181632000</v>
      </c>
      <c r="I27" s="13">
        <v>0</v>
      </c>
      <c r="J27" s="13">
        <v>0</v>
      </c>
      <c r="K27" s="13">
        <v>181632000</v>
      </c>
      <c r="L27" s="13">
        <v>0</v>
      </c>
      <c r="M27" s="13">
        <v>0</v>
      </c>
      <c r="N27" s="13">
        <v>181632000</v>
      </c>
      <c r="O27" s="13">
        <v>0</v>
      </c>
      <c r="P27" s="11">
        <f t="shared" si="0"/>
        <v>0</v>
      </c>
      <c r="Q27" s="13">
        <v>0</v>
      </c>
      <c r="R27" s="11">
        <f t="shared" si="1"/>
        <v>0</v>
      </c>
      <c r="S27" s="13">
        <v>0</v>
      </c>
      <c r="T27" s="11">
        <f t="shared" si="2"/>
        <v>0</v>
      </c>
    </row>
    <row r="28" spans="1:20" ht="32.6" x14ac:dyDescent="0.2">
      <c r="A28" s="2" t="s">
        <v>17</v>
      </c>
      <c r="B28" s="3" t="s">
        <v>18</v>
      </c>
      <c r="C28" s="4" t="s">
        <v>49</v>
      </c>
      <c r="D28" s="2" t="s">
        <v>20</v>
      </c>
      <c r="E28" s="2" t="s">
        <v>21</v>
      </c>
      <c r="F28" s="2" t="s">
        <v>22</v>
      </c>
      <c r="G28" s="3" t="s">
        <v>50</v>
      </c>
      <c r="H28" s="13">
        <v>4317984000</v>
      </c>
      <c r="I28" s="13">
        <v>0</v>
      </c>
      <c r="J28" s="13">
        <v>0</v>
      </c>
      <c r="K28" s="13">
        <v>4317984000</v>
      </c>
      <c r="L28" s="13">
        <v>0</v>
      </c>
      <c r="M28" s="13">
        <v>0</v>
      </c>
      <c r="N28" s="13">
        <v>4317984000</v>
      </c>
      <c r="O28" s="13">
        <v>0</v>
      </c>
      <c r="P28" s="11">
        <f t="shared" si="0"/>
        <v>0</v>
      </c>
      <c r="Q28" s="13">
        <v>0</v>
      </c>
      <c r="R28" s="11">
        <f t="shared" si="1"/>
        <v>0</v>
      </c>
      <c r="S28" s="13">
        <v>0</v>
      </c>
      <c r="T28" s="11">
        <f t="shared" si="2"/>
        <v>0</v>
      </c>
    </row>
    <row r="29" spans="1:20" ht="32.6" x14ac:dyDescent="0.2">
      <c r="A29" s="2" t="s">
        <v>17</v>
      </c>
      <c r="B29" s="3" t="s">
        <v>18</v>
      </c>
      <c r="C29" s="4" t="s">
        <v>51</v>
      </c>
      <c r="D29" s="2" t="s">
        <v>20</v>
      </c>
      <c r="E29" s="2" t="s">
        <v>21</v>
      </c>
      <c r="F29" s="2" t="s">
        <v>22</v>
      </c>
      <c r="G29" s="3" t="s">
        <v>52</v>
      </c>
      <c r="H29" s="13">
        <v>7392000</v>
      </c>
      <c r="I29" s="13">
        <v>0</v>
      </c>
      <c r="J29" s="13">
        <v>0</v>
      </c>
      <c r="K29" s="13">
        <v>7392000</v>
      </c>
      <c r="L29" s="13">
        <v>0</v>
      </c>
      <c r="M29" s="13">
        <v>7006890</v>
      </c>
      <c r="N29" s="13">
        <v>385110</v>
      </c>
      <c r="O29" s="13">
        <v>7006890</v>
      </c>
      <c r="P29" s="11">
        <f t="shared" si="0"/>
        <v>0.94790178571428574</v>
      </c>
      <c r="Q29" s="13">
        <v>7006890</v>
      </c>
      <c r="R29" s="11">
        <f t="shared" si="1"/>
        <v>0.94790178571428574</v>
      </c>
      <c r="S29" s="13">
        <v>7006890</v>
      </c>
      <c r="T29" s="11">
        <f t="shared" si="2"/>
        <v>0.94790178571428574</v>
      </c>
    </row>
    <row r="30" spans="1:20" ht="32.6" x14ac:dyDescent="0.2">
      <c r="A30" s="2" t="s">
        <v>17</v>
      </c>
      <c r="B30" s="3" t="s">
        <v>18</v>
      </c>
      <c r="C30" s="4" t="s">
        <v>53</v>
      </c>
      <c r="D30" s="2" t="s">
        <v>20</v>
      </c>
      <c r="E30" s="2" t="s">
        <v>21</v>
      </c>
      <c r="F30" s="2" t="s">
        <v>22</v>
      </c>
      <c r="G30" s="3" t="s">
        <v>54</v>
      </c>
      <c r="H30" s="13">
        <v>558624000</v>
      </c>
      <c r="I30" s="13">
        <v>0</v>
      </c>
      <c r="J30" s="13">
        <v>0</v>
      </c>
      <c r="K30" s="13">
        <v>558624000</v>
      </c>
      <c r="L30" s="13">
        <v>0</v>
      </c>
      <c r="M30" s="13">
        <v>0</v>
      </c>
      <c r="N30" s="13">
        <v>558624000</v>
      </c>
      <c r="O30" s="13">
        <v>0</v>
      </c>
      <c r="P30" s="11">
        <f t="shared" si="0"/>
        <v>0</v>
      </c>
      <c r="Q30" s="13">
        <v>0</v>
      </c>
      <c r="R30" s="11">
        <f t="shared" si="1"/>
        <v>0</v>
      </c>
      <c r="S30" s="13">
        <v>0</v>
      </c>
      <c r="T30" s="11">
        <f t="shared" si="2"/>
        <v>0</v>
      </c>
    </row>
    <row r="31" spans="1:20" ht="27.7" customHeight="1" x14ac:dyDescent="0.2">
      <c r="A31" s="6"/>
      <c r="B31" s="7"/>
      <c r="C31" s="8"/>
      <c r="D31" s="6"/>
      <c r="E31" s="6"/>
      <c r="F31" s="6"/>
      <c r="G31" s="9" t="s">
        <v>131</v>
      </c>
      <c r="H31" s="10">
        <f>SUM(H15:H30)</f>
        <v>868271734843</v>
      </c>
      <c r="I31" s="10">
        <f t="shared" ref="I31:S31" si="3">SUM(I15:I30)</f>
        <v>0</v>
      </c>
      <c r="J31" s="10">
        <f t="shared" si="3"/>
        <v>0</v>
      </c>
      <c r="K31" s="10">
        <f t="shared" si="3"/>
        <v>868271734843</v>
      </c>
      <c r="L31" s="10">
        <f t="shared" si="3"/>
        <v>128485703843</v>
      </c>
      <c r="M31" s="10">
        <f t="shared" si="3"/>
        <v>697804925255.58997</v>
      </c>
      <c r="N31" s="10">
        <f t="shared" si="3"/>
        <v>41981105744.410004</v>
      </c>
      <c r="O31" s="10">
        <f t="shared" si="3"/>
        <v>451666385270.83002</v>
      </c>
      <c r="P31" s="12">
        <f>+O31/K31</f>
        <v>0.52019012844233592</v>
      </c>
      <c r="Q31" s="10">
        <f t="shared" si="3"/>
        <v>428443000775.59998</v>
      </c>
      <c r="R31" s="12">
        <f>+Q31/K31</f>
        <v>0.49344345045744303</v>
      </c>
      <c r="S31" s="10">
        <f t="shared" si="3"/>
        <v>420856960938.29999</v>
      </c>
      <c r="T31" s="12">
        <f>+S31/K31</f>
        <v>0.48470650840015989</v>
      </c>
    </row>
    <row r="32" spans="1:20" ht="32.6" x14ac:dyDescent="0.2">
      <c r="A32" s="2" t="s">
        <v>17</v>
      </c>
      <c r="B32" s="3" t="s">
        <v>18</v>
      </c>
      <c r="C32" s="4" t="s">
        <v>55</v>
      </c>
      <c r="D32" s="2" t="s">
        <v>20</v>
      </c>
      <c r="E32" s="2" t="s">
        <v>21</v>
      </c>
      <c r="F32" s="2" t="s">
        <v>22</v>
      </c>
      <c r="G32" s="3" t="s">
        <v>56</v>
      </c>
      <c r="H32" s="13">
        <v>3150468157</v>
      </c>
      <c r="I32" s="13">
        <v>0</v>
      </c>
      <c r="J32" s="13">
        <v>0</v>
      </c>
      <c r="K32" s="13">
        <v>3150468157</v>
      </c>
      <c r="L32" s="13">
        <v>0</v>
      </c>
      <c r="M32" s="13">
        <v>0</v>
      </c>
      <c r="N32" s="13">
        <v>3150468157</v>
      </c>
      <c r="O32" s="13">
        <v>0</v>
      </c>
      <c r="P32" s="11">
        <f>+O32/K32</f>
        <v>0</v>
      </c>
      <c r="Q32" s="13">
        <v>0</v>
      </c>
      <c r="R32" s="11">
        <f t="shared" si="1"/>
        <v>0</v>
      </c>
      <c r="S32" s="13">
        <v>0</v>
      </c>
      <c r="T32" s="11">
        <f>+S32/K32</f>
        <v>0</v>
      </c>
    </row>
    <row r="33" spans="1:20" ht="31.95" customHeight="1" x14ac:dyDescent="0.2">
      <c r="A33" s="6"/>
      <c r="B33" s="7"/>
      <c r="C33" s="8"/>
      <c r="D33" s="6"/>
      <c r="E33" s="6"/>
      <c r="F33" s="6"/>
      <c r="G33" s="9" t="s">
        <v>132</v>
      </c>
      <c r="H33" s="10">
        <f>SUM(H32)</f>
        <v>3150468157</v>
      </c>
      <c r="I33" s="10">
        <f t="shared" ref="I33:S33" si="4">SUM(I32)</f>
        <v>0</v>
      </c>
      <c r="J33" s="10">
        <f t="shared" si="4"/>
        <v>0</v>
      </c>
      <c r="K33" s="10">
        <f t="shared" si="4"/>
        <v>3150468157</v>
      </c>
      <c r="L33" s="10">
        <f t="shared" si="4"/>
        <v>0</v>
      </c>
      <c r="M33" s="10">
        <f t="shared" si="4"/>
        <v>0</v>
      </c>
      <c r="N33" s="10">
        <f t="shared" si="4"/>
        <v>3150468157</v>
      </c>
      <c r="O33" s="10">
        <f t="shared" si="4"/>
        <v>0</v>
      </c>
      <c r="P33" s="12">
        <f>+O33/K33</f>
        <v>0</v>
      </c>
      <c r="Q33" s="10">
        <f t="shared" si="4"/>
        <v>0</v>
      </c>
      <c r="R33" s="12">
        <f>+Q33/K33</f>
        <v>0</v>
      </c>
      <c r="S33" s="10">
        <f t="shared" si="4"/>
        <v>0</v>
      </c>
      <c r="T33" s="12">
        <f>+S33/K33</f>
        <v>0</v>
      </c>
    </row>
    <row r="34" spans="1:20" ht="32.6" x14ac:dyDescent="0.2">
      <c r="A34" s="2" t="s">
        <v>17</v>
      </c>
      <c r="B34" s="3" t="s">
        <v>18</v>
      </c>
      <c r="C34" s="4" t="s">
        <v>57</v>
      </c>
      <c r="D34" s="2" t="s">
        <v>20</v>
      </c>
      <c r="E34" s="2" t="s">
        <v>21</v>
      </c>
      <c r="F34" s="2" t="s">
        <v>22</v>
      </c>
      <c r="G34" s="3" t="s">
        <v>58</v>
      </c>
      <c r="H34" s="13">
        <v>74095702962</v>
      </c>
      <c r="I34" s="13">
        <v>0</v>
      </c>
      <c r="J34" s="13">
        <v>0</v>
      </c>
      <c r="K34" s="13">
        <v>74095702962</v>
      </c>
      <c r="L34" s="13">
        <v>0</v>
      </c>
      <c r="M34" s="13">
        <v>39997272899</v>
      </c>
      <c r="N34" s="13">
        <v>34098430063</v>
      </c>
      <c r="O34" s="13">
        <v>15854162136</v>
      </c>
      <c r="P34" s="11">
        <f t="shared" ref="P34:P70" si="5">+O34/K34</f>
        <v>0.21396871211453128</v>
      </c>
      <c r="Q34" s="13">
        <v>4594536818.9399996</v>
      </c>
      <c r="R34" s="11">
        <f t="shared" si="1"/>
        <v>6.2008141299318115E-2</v>
      </c>
      <c r="S34" s="13">
        <v>4590761024.9399996</v>
      </c>
      <c r="T34" s="11">
        <f t="shared" ref="T34:T70" si="6">+S34/K34</f>
        <v>6.1957182959643052E-2</v>
      </c>
    </row>
    <row r="35" spans="1:20" ht="32.6" x14ac:dyDescent="0.2">
      <c r="A35" s="2" t="s">
        <v>17</v>
      </c>
      <c r="B35" s="3" t="s">
        <v>18</v>
      </c>
      <c r="C35" s="4" t="s">
        <v>57</v>
      </c>
      <c r="D35" s="2" t="s">
        <v>20</v>
      </c>
      <c r="E35" s="2" t="s">
        <v>37</v>
      </c>
      <c r="F35" s="2" t="s">
        <v>22</v>
      </c>
      <c r="G35" s="3" t="s">
        <v>58</v>
      </c>
      <c r="H35" s="13">
        <v>122007000000</v>
      </c>
      <c r="I35" s="13">
        <v>0</v>
      </c>
      <c r="J35" s="13">
        <v>0</v>
      </c>
      <c r="K35" s="13">
        <v>122007000000</v>
      </c>
      <c r="L35" s="13">
        <v>0</v>
      </c>
      <c r="M35" s="13">
        <v>118005722482</v>
      </c>
      <c r="N35" s="13">
        <v>4001277518</v>
      </c>
      <c r="O35" s="13">
        <v>89675795575</v>
      </c>
      <c r="P35" s="11">
        <f t="shared" si="5"/>
        <v>0.73500533227601694</v>
      </c>
      <c r="Q35" s="13">
        <v>23896347736</v>
      </c>
      <c r="R35" s="11">
        <f t="shared" si="1"/>
        <v>0.1958604648585737</v>
      </c>
      <c r="S35" s="13">
        <v>21836347736</v>
      </c>
      <c r="T35" s="11">
        <f t="shared" si="6"/>
        <v>0.17897618772693369</v>
      </c>
    </row>
    <row r="36" spans="1:20" ht="65.25" x14ac:dyDescent="0.2">
      <c r="A36" s="2" t="s">
        <v>17</v>
      </c>
      <c r="B36" s="3" t="s">
        <v>18</v>
      </c>
      <c r="C36" s="4" t="s">
        <v>59</v>
      </c>
      <c r="D36" s="2" t="s">
        <v>20</v>
      </c>
      <c r="E36" s="2" t="s">
        <v>21</v>
      </c>
      <c r="F36" s="2" t="s">
        <v>22</v>
      </c>
      <c r="G36" s="3" t="s">
        <v>60</v>
      </c>
      <c r="H36" s="13">
        <v>30412521125</v>
      </c>
      <c r="I36" s="13">
        <v>0</v>
      </c>
      <c r="J36" s="13">
        <v>0</v>
      </c>
      <c r="K36" s="13">
        <v>30412521125</v>
      </c>
      <c r="L36" s="13">
        <v>0</v>
      </c>
      <c r="M36" s="13">
        <v>2640704462</v>
      </c>
      <c r="N36" s="13">
        <v>27771816663</v>
      </c>
      <c r="O36" s="13">
        <v>1789080428</v>
      </c>
      <c r="P36" s="11">
        <f t="shared" si="5"/>
        <v>5.8827100214632402E-2</v>
      </c>
      <c r="Q36" s="13">
        <v>470061055.25</v>
      </c>
      <c r="R36" s="11">
        <f t="shared" si="1"/>
        <v>1.5456168639159475E-2</v>
      </c>
      <c r="S36" s="13">
        <v>469825010.25</v>
      </c>
      <c r="T36" s="11">
        <f t="shared" si="6"/>
        <v>1.5448407197777162E-2</v>
      </c>
    </row>
    <row r="37" spans="1:20" ht="65.25" x14ac:dyDescent="0.2">
      <c r="A37" s="2" t="s">
        <v>17</v>
      </c>
      <c r="B37" s="3" t="s">
        <v>18</v>
      </c>
      <c r="C37" s="4" t="s">
        <v>61</v>
      </c>
      <c r="D37" s="2" t="s">
        <v>20</v>
      </c>
      <c r="E37" s="2" t="s">
        <v>21</v>
      </c>
      <c r="F37" s="2" t="s">
        <v>22</v>
      </c>
      <c r="G37" s="3" t="s">
        <v>62</v>
      </c>
      <c r="H37" s="13">
        <v>29527003863</v>
      </c>
      <c r="I37" s="13">
        <v>0</v>
      </c>
      <c r="J37" s="13">
        <v>0</v>
      </c>
      <c r="K37" s="13">
        <v>29527003863</v>
      </c>
      <c r="L37" s="13">
        <v>0</v>
      </c>
      <c r="M37" s="13">
        <v>2753130112</v>
      </c>
      <c r="N37" s="13">
        <v>26773873751</v>
      </c>
      <c r="O37" s="13">
        <v>456703869</v>
      </c>
      <c r="P37" s="11">
        <f t="shared" si="5"/>
        <v>1.5467328521343514E-2</v>
      </c>
      <c r="Q37" s="13">
        <v>51577027</v>
      </c>
      <c r="R37" s="11">
        <f t="shared" si="1"/>
        <v>1.7467748248114895E-3</v>
      </c>
      <c r="S37" s="13">
        <v>51340982</v>
      </c>
      <c r="T37" s="11">
        <f t="shared" si="6"/>
        <v>1.7387806171670157E-3</v>
      </c>
    </row>
    <row r="38" spans="1:20" ht="54.35" x14ac:dyDescent="0.2">
      <c r="A38" s="2" t="s">
        <v>17</v>
      </c>
      <c r="B38" s="3" t="s">
        <v>18</v>
      </c>
      <c r="C38" s="4" t="s">
        <v>63</v>
      </c>
      <c r="D38" s="2" t="s">
        <v>20</v>
      </c>
      <c r="E38" s="2" t="s">
        <v>21</v>
      </c>
      <c r="F38" s="2" t="s">
        <v>22</v>
      </c>
      <c r="G38" s="3" t="s">
        <v>64</v>
      </c>
      <c r="H38" s="13">
        <v>6075705261</v>
      </c>
      <c r="I38" s="13">
        <v>0</v>
      </c>
      <c r="J38" s="13">
        <v>0</v>
      </c>
      <c r="K38" s="13">
        <v>6075705261</v>
      </c>
      <c r="L38" s="13">
        <v>0</v>
      </c>
      <c r="M38" s="13">
        <v>2537601958</v>
      </c>
      <c r="N38" s="13">
        <v>3538103303</v>
      </c>
      <c r="O38" s="13">
        <v>1167255764</v>
      </c>
      <c r="P38" s="11">
        <f t="shared" si="5"/>
        <v>0.1921185630074296</v>
      </c>
      <c r="Q38" s="13">
        <v>295035602.57999998</v>
      </c>
      <c r="R38" s="11">
        <f t="shared" si="1"/>
        <v>4.8559893856905116E-2</v>
      </c>
      <c r="S38" s="13">
        <v>295035602.57999998</v>
      </c>
      <c r="T38" s="11">
        <f t="shared" si="6"/>
        <v>4.8559893856905116E-2</v>
      </c>
    </row>
    <row r="39" spans="1:20" ht="54.35" x14ac:dyDescent="0.2">
      <c r="A39" s="2" t="s">
        <v>17</v>
      </c>
      <c r="B39" s="3" t="s">
        <v>18</v>
      </c>
      <c r="C39" s="4" t="s">
        <v>65</v>
      </c>
      <c r="D39" s="2" t="s">
        <v>20</v>
      </c>
      <c r="E39" s="2" t="s">
        <v>21</v>
      </c>
      <c r="F39" s="2" t="s">
        <v>22</v>
      </c>
      <c r="G39" s="3" t="s">
        <v>66</v>
      </c>
      <c r="H39" s="13">
        <v>44062104930</v>
      </c>
      <c r="I39" s="13">
        <v>0</v>
      </c>
      <c r="J39" s="13">
        <v>0</v>
      </c>
      <c r="K39" s="13">
        <v>44062104930</v>
      </c>
      <c r="L39" s="13">
        <v>0</v>
      </c>
      <c r="M39" s="13">
        <v>893507175</v>
      </c>
      <c r="N39" s="13">
        <v>43168597755</v>
      </c>
      <c r="O39" s="13">
        <v>376722179</v>
      </c>
      <c r="P39" s="11">
        <f t="shared" si="5"/>
        <v>8.5497998699446149E-3</v>
      </c>
      <c r="Q39" s="13">
        <v>169739320.49000001</v>
      </c>
      <c r="R39" s="11">
        <f t="shared" si="1"/>
        <v>3.8522744376297776E-3</v>
      </c>
      <c r="S39" s="13">
        <v>169739320.49000001</v>
      </c>
      <c r="T39" s="11">
        <f t="shared" si="6"/>
        <v>3.8522744376297776E-3</v>
      </c>
    </row>
    <row r="40" spans="1:20" ht="65.25" x14ac:dyDescent="0.2">
      <c r="A40" s="2" t="s">
        <v>17</v>
      </c>
      <c r="B40" s="3" t="s">
        <v>18</v>
      </c>
      <c r="C40" s="4" t="s">
        <v>67</v>
      </c>
      <c r="D40" s="2" t="s">
        <v>20</v>
      </c>
      <c r="E40" s="2" t="s">
        <v>21</v>
      </c>
      <c r="F40" s="2" t="s">
        <v>22</v>
      </c>
      <c r="G40" s="3" t="s">
        <v>68</v>
      </c>
      <c r="H40" s="13">
        <v>4998788875</v>
      </c>
      <c r="I40" s="13">
        <v>0</v>
      </c>
      <c r="J40" s="13">
        <v>0</v>
      </c>
      <c r="K40" s="13">
        <v>4998788875</v>
      </c>
      <c r="L40" s="13">
        <v>0</v>
      </c>
      <c r="M40" s="13">
        <v>3464169345</v>
      </c>
      <c r="N40" s="13">
        <v>1534619530</v>
      </c>
      <c r="O40" s="13">
        <v>2702604442</v>
      </c>
      <c r="P40" s="11">
        <f t="shared" si="5"/>
        <v>0.54065184779383191</v>
      </c>
      <c r="Q40" s="13">
        <v>1138568521</v>
      </c>
      <c r="R40" s="11">
        <f t="shared" si="1"/>
        <v>0.22776887551587183</v>
      </c>
      <c r="S40" s="13">
        <v>1138332476</v>
      </c>
      <c r="T40" s="11">
        <f t="shared" si="6"/>
        <v>0.22772165507790124</v>
      </c>
    </row>
    <row r="41" spans="1:20" ht="54.35" x14ac:dyDescent="0.2">
      <c r="A41" s="2" t="s">
        <v>17</v>
      </c>
      <c r="B41" s="3" t="s">
        <v>18</v>
      </c>
      <c r="C41" s="4" t="s">
        <v>69</v>
      </c>
      <c r="D41" s="2" t="s">
        <v>20</v>
      </c>
      <c r="E41" s="2" t="s">
        <v>21</v>
      </c>
      <c r="F41" s="2" t="s">
        <v>22</v>
      </c>
      <c r="G41" s="3" t="s">
        <v>70</v>
      </c>
      <c r="H41" s="13">
        <v>9128784301</v>
      </c>
      <c r="I41" s="13">
        <v>0</v>
      </c>
      <c r="J41" s="13">
        <v>0</v>
      </c>
      <c r="K41" s="13">
        <v>9128784301</v>
      </c>
      <c r="L41" s="13">
        <v>0</v>
      </c>
      <c r="M41" s="13">
        <v>6009215625</v>
      </c>
      <c r="N41" s="13">
        <v>3119568676</v>
      </c>
      <c r="O41" s="13">
        <v>4368753326</v>
      </c>
      <c r="P41" s="11">
        <f t="shared" si="5"/>
        <v>0.47856901663471563</v>
      </c>
      <c r="Q41" s="13">
        <v>713902471.5</v>
      </c>
      <c r="R41" s="11">
        <f t="shared" si="1"/>
        <v>7.8203454913684023E-2</v>
      </c>
      <c r="S41" s="13">
        <v>671358474.5</v>
      </c>
      <c r="T41" s="11">
        <f t="shared" si="6"/>
        <v>7.3543031839021208E-2</v>
      </c>
    </row>
    <row r="42" spans="1:20" ht="54.35" x14ac:dyDescent="0.2">
      <c r="A42" s="2" t="s">
        <v>17</v>
      </c>
      <c r="B42" s="3" t="s">
        <v>18</v>
      </c>
      <c r="C42" s="4" t="s">
        <v>71</v>
      </c>
      <c r="D42" s="2" t="s">
        <v>20</v>
      </c>
      <c r="E42" s="2" t="s">
        <v>21</v>
      </c>
      <c r="F42" s="2" t="s">
        <v>22</v>
      </c>
      <c r="G42" s="3" t="s">
        <v>72</v>
      </c>
      <c r="H42" s="13">
        <v>7600985047</v>
      </c>
      <c r="I42" s="13">
        <v>0</v>
      </c>
      <c r="J42" s="13">
        <v>0</v>
      </c>
      <c r="K42" s="13">
        <v>7600985047</v>
      </c>
      <c r="L42" s="13">
        <v>0</v>
      </c>
      <c r="M42" s="13">
        <v>3757383319.3200002</v>
      </c>
      <c r="N42" s="13">
        <v>3843601727.6799998</v>
      </c>
      <c r="O42" s="13">
        <v>2583942053.3200002</v>
      </c>
      <c r="P42" s="11">
        <f t="shared" si="5"/>
        <v>0.33994831424380251</v>
      </c>
      <c r="Q42" s="13">
        <v>339711114.67000002</v>
      </c>
      <c r="R42" s="11">
        <f t="shared" si="1"/>
        <v>4.4693038148269894E-2</v>
      </c>
      <c r="S42" s="13">
        <v>339711114.67000002</v>
      </c>
      <c r="T42" s="11">
        <f t="shared" si="6"/>
        <v>4.4693038148269894E-2</v>
      </c>
    </row>
    <row r="43" spans="1:20" ht="65.25" x14ac:dyDescent="0.2">
      <c r="A43" s="2" t="s">
        <v>17</v>
      </c>
      <c r="B43" s="3" t="s">
        <v>18</v>
      </c>
      <c r="C43" s="4" t="s">
        <v>73</v>
      </c>
      <c r="D43" s="2" t="s">
        <v>20</v>
      </c>
      <c r="E43" s="2" t="s">
        <v>21</v>
      </c>
      <c r="F43" s="2" t="s">
        <v>22</v>
      </c>
      <c r="G43" s="3" t="s">
        <v>74</v>
      </c>
      <c r="H43" s="13">
        <v>48458119724</v>
      </c>
      <c r="I43" s="13">
        <v>0</v>
      </c>
      <c r="J43" s="13">
        <v>0</v>
      </c>
      <c r="K43" s="13">
        <v>48458119724</v>
      </c>
      <c r="L43" s="13">
        <v>0</v>
      </c>
      <c r="M43" s="13">
        <v>18675193503</v>
      </c>
      <c r="N43" s="13">
        <v>29782926221</v>
      </c>
      <c r="O43" s="13">
        <v>14048271619</v>
      </c>
      <c r="P43" s="11">
        <f t="shared" si="5"/>
        <v>0.28990542140334574</v>
      </c>
      <c r="Q43" s="13">
        <v>4131728917.8200002</v>
      </c>
      <c r="R43" s="11">
        <f t="shared" si="1"/>
        <v>8.5263913279195316E-2</v>
      </c>
      <c r="S43" s="13">
        <v>3996914837.8200002</v>
      </c>
      <c r="T43" s="11">
        <f t="shared" si="6"/>
        <v>8.2481839175456817E-2</v>
      </c>
    </row>
    <row r="44" spans="1:20" ht="54.35" x14ac:dyDescent="0.2">
      <c r="A44" s="2" t="s">
        <v>17</v>
      </c>
      <c r="B44" s="3" t="s">
        <v>18</v>
      </c>
      <c r="C44" s="4" t="s">
        <v>75</v>
      </c>
      <c r="D44" s="2" t="s">
        <v>20</v>
      </c>
      <c r="E44" s="2" t="s">
        <v>21</v>
      </c>
      <c r="F44" s="2" t="s">
        <v>22</v>
      </c>
      <c r="G44" s="3" t="s">
        <v>76</v>
      </c>
      <c r="H44" s="13">
        <v>7715145299</v>
      </c>
      <c r="I44" s="13">
        <v>0</v>
      </c>
      <c r="J44" s="13">
        <v>0</v>
      </c>
      <c r="K44" s="13">
        <v>7715145299</v>
      </c>
      <c r="L44" s="13">
        <v>0</v>
      </c>
      <c r="M44" s="13">
        <v>6093311186</v>
      </c>
      <c r="N44" s="13">
        <v>1621834113</v>
      </c>
      <c r="O44" s="13">
        <v>4638483082</v>
      </c>
      <c r="P44" s="11">
        <f t="shared" si="5"/>
        <v>0.60121785167172648</v>
      </c>
      <c r="Q44" s="13">
        <v>834256779.35000002</v>
      </c>
      <c r="R44" s="11">
        <f t="shared" si="1"/>
        <v>0.10813234838987833</v>
      </c>
      <c r="S44" s="13">
        <v>796237327.35000002</v>
      </c>
      <c r="T44" s="11">
        <f t="shared" si="6"/>
        <v>0.10320445001252335</v>
      </c>
    </row>
    <row r="45" spans="1:20" ht="54.35" x14ac:dyDescent="0.2">
      <c r="A45" s="2" t="s">
        <v>17</v>
      </c>
      <c r="B45" s="3" t="s">
        <v>18</v>
      </c>
      <c r="C45" s="4" t="s">
        <v>77</v>
      </c>
      <c r="D45" s="2" t="s">
        <v>20</v>
      </c>
      <c r="E45" s="2" t="s">
        <v>21</v>
      </c>
      <c r="F45" s="2" t="s">
        <v>22</v>
      </c>
      <c r="G45" s="3" t="s">
        <v>78</v>
      </c>
      <c r="H45" s="13">
        <v>16149903959</v>
      </c>
      <c r="I45" s="13">
        <v>0</v>
      </c>
      <c r="J45" s="13">
        <v>0</v>
      </c>
      <c r="K45" s="13">
        <v>16149903959</v>
      </c>
      <c r="L45" s="13">
        <v>0</v>
      </c>
      <c r="M45" s="13">
        <v>2996972611.9499998</v>
      </c>
      <c r="N45" s="13">
        <v>13152931347.049999</v>
      </c>
      <c r="O45" s="13">
        <v>2243738783.9499998</v>
      </c>
      <c r="P45" s="11">
        <f t="shared" si="5"/>
        <v>0.13893202025511808</v>
      </c>
      <c r="Q45" s="13">
        <v>410793595.67000002</v>
      </c>
      <c r="R45" s="11">
        <f t="shared" si="1"/>
        <v>2.5436287219595101E-2</v>
      </c>
      <c r="S45" s="13">
        <v>410793595.67000002</v>
      </c>
      <c r="T45" s="11">
        <f t="shared" si="6"/>
        <v>2.5436287219595101E-2</v>
      </c>
    </row>
    <row r="46" spans="1:20" ht="54.35" x14ac:dyDescent="0.2">
      <c r="A46" s="2" t="s">
        <v>17</v>
      </c>
      <c r="B46" s="3" t="s">
        <v>18</v>
      </c>
      <c r="C46" s="4" t="s">
        <v>79</v>
      </c>
      <c r="D46" s="2" t="s">
        <v>20</v>
      </c>
      <c r="E46" s="2" t="s">
        <v>21</v>
      </c>
      <c r="F46" s="2" t="s">
        <v>22</v>
      </c>
      <c r="G46" s="3" t="s">
        <v>80</v>
      </c>
      <c r="H46" s="13">
        <v>7472841141</v>
      </c>
      <c r="I46" s="13">
        <v>0</v>
      </c>
      <c r="J46" s="13">
        <v>0</v>
      </c>
      <c r="K46" s="13">
        <v>7472841141</v>
      </c>
      <c r="L46" s="13">
        <v>0</v>
      </c>
      <c r="M46" s="13">
        <v>2438292661.5599999</v>
      </c>
      <c r="N46" s="13">
        <v>5034548479.4399996</v>
      </c>
      <c r="O46" s="13">
        <v>1005764591.5599999</v>
      </c>
      <c r="P46" s="11">
        <f t="shared" si="5"/>
        <v>0.13458931784884839</v>
      </c>
      <c r="Q46" s="13">
        <v>122041998.15000001</v>
      </c>
      <c r="R46" s="11">
        <f t="shared" si="1"/>
        <v>1.6331405398197531E-2</v>
      </c>
      <c r="S46" s="13">
        <v>122041998.15000001</v>
      </c>
      <c r="T46" s="11">
        <f t="shared" si="6"/>
        <v>1.6331405398197531E-2</v>
      </c>
    </row>
    <row r="47" spans="1:20" ht="54.35" x14ac:dyDescent="0.2">
      <c r="A47" s="2" t="s">
        <v>17</v>
      </c>
      <c r="B47" s="3" t="s">
        <v>18</v>
      </c>
      <c r="C47" s="4" t="s">
        <v>81</v>
      </c>
      <c r="D47" s="2" t="s">
        <v>20</v>
      </c>
      <c r="E47" s="2" t="s">
        <v>21</v>
      </c>
      <c r="F47" s="2" t="s">
        <v>22</v>
      </c>
      <c r="G47" s="3" t="s">
        <v>82</v>
      </c>
      <c r="H47" s="13">
        <v>59440786941</v>
      </c>
      <c r="I47" s="13">
        <v>0</v>
      </c>
      <c r="J47" s="13">
        <v>0</v>
      </c>
      <c r="K47" s="13">
        <v>59440786941</v>
      </c>
      <c r="L47" s="13">
        <v>0</v>
      </c>
      <c r="M47" s="13">
        <v>32899948307.849998</v>
      </c>
      <c r="N47" s="13">
        <v>26540838633.150002</v>
      </c>
      <c r="O47" s="13">
        <v>5566636627.8500004</v>
      </c>
      <c r="P47" s="11">
        <f t="shared" si="5"/>
        <v>9.3650116600497851E-2</v>
      </c>
      <c r="Q47" s="13">
        <v>1451227108.1300001</v>
      </c>
      <c r="R47" s="11">
        <f t="shared" si="1"/>
        <v>2.4414668493041077E-2</v>
      </c>
      <c r="S47" s="13">
        <v>1366688716.1300001</v>
      </c>
      <c r="T47" s="11">
        <f t="shared" si="6"/>
        <v>2.2992439812187446E-2</v>
      </c>
    </row>
    <row r="48" spans="1:20" ht="65.25" x14ac:dyDescent="0.2">
      <c r="A48" s="2" t="s">
        <v>17</v>
      </c>
      <c r="B48" s="3" t="s">
        <v>18</v>
      </c>
      <c r="C48" s="4" t="s">
        <v>83</v>
      </c>
      <c r="D48" s="2" t="s">
        <v>20</v>
      </c>
      <c r="E48" s="2" t="s">
        <v>21</v>
      </c>
      <c r="F48" s="2" t="s">
        <v>22</v>
      </c>
      <c r="G48" s="3" t="s">
        <v>84</v>
      </c>
      <c r="H48" s="13">
        <v>8000000000</v>
      </c>
      <c r="I48" s="13">
        <v>0</v>
      </c>
      <c r="J48" s="13">
        <v>0</v>
      </c>
      <c r="K48" s="13">
        <v>8000000000</v>
      </c>
      <c r="L48" s="13">
        <v>0</v>
      </c>
      <c r="M48" s="13">
        <v>413797058</v>
      </c>
      <c r="N48" s="13">
        <v>7586202942</v>
      </c>
      <c r="O48" s="13">
        <v>279562526</v>
      </c>
      <c r="P48" s="11">
        <f t="shared" si="5"/>
        <v>3.4945315749999997E-2</v>
      </c>
      <c r="Q48" s="13">
        <v>92452521</v>
      </c>
      <c r="R48" s="11">
        <f t="shared" si="1"/>
        <v>1.1556565124999999E-2</v>
      </c>
      <c r="S48" s="13">
        <v>91586730</v>
      </c>
      <c r="T48" s="11">
        <f t="shared" si="6"/>
        <v>1.1448341250000001E-2</v>
      </c>
    </row>
    <row r="49" spans="1:20" ht="54.35" x14ac:dyDescent="0.2">
      <c r="A49" s="2" t="s">
        <v>17</v>
      </c>
      <c r="B49" s="3" t="s">
        <v>18</v>
      </c>
      <c r="C49" s="4" t="s">
        <v>85</v>
      </c>
      <c r="D49" s="2" t="s">
        <v>20</v>
      </c>
      <c r="E49" s="2" t="s">
        <v>21</v>
      </c>
      <c r="F49" s="2" t="s">
        <v>22</v>
      </c>
      <c r="G49" s="3" t="s">
        <v>86</v>
      </c>
      <c r="H49" s="13">
        <v>12263406348</v>
      </c>
      <c r="I49" s="13">
        <v>0</v>
      </c>
      <c r="J49" s="13">
        <v>0</v>
      </c>
      <c r="K49" s="13">
        <v>12263406348</v>
      </c>
      <c r="L49" s="13">
        <v>0</v>
      </c>
      <c r="M49" s="13">
        <v>10001831658</v>
      </c>
      <c r="N49" s="13">
        <v>2261574690</v>
      </c>
      <c r="O49" s="13">
        <v>8830521826</v>
      </c>
      <c r="P49" s="11">
        <f t="shared" si="5"/>
        <v>0.72007088205473524</v>
      </c>
      <c r="Q49" s="13">
        <v>650304108.25</v>
      </c>
      <c r="R49" s="11">
        <f t="shared" si="1"/>
        <v>5.3028016017430263E-2</v>
      </c>
      <c r="S49" s="13">
        <v>613006068.25</v>
      </c>
      <c r="T49" s="11">
        <f t="shared" si="6"/>
        <v>4.9986606563842129E-2</v>
      </c>
    </row>
    <row r="50" spans="1:20" ht="54.35" x14ac:dyDescent="0.2">
      <c r="A50" s="2" t="s">
        <v>17</v>
      </c>
      <c r="B50" s="3" t="s">
        <v>18</v>
      </c>
      <c r="C50" s="4" t="s">
        <v>87</v>
      </c>
      <c r="D50" s="2" t="s">
        <v>20</v>
      </c>
      <c r="E50" s="2" t="s">
        <v>21</v>
      </c>
      <c r="F50" s="2" t="s">
        <v>22</v>
      </c>
      <c r="G50" s="3" t="s">
        <v>88</v>
      </c>
      <c r="H50" s="13">
        <v>6922692474</v>
      </c>
      <c r="I50" s="13">
        <v>0</v>
      </c>
      <c r="J50" s="13">
        <v>0</v>
      </c>
      <c r="K50" s="13">
        <v>6922692474</v>
      </c>
      <c r="L50" s="13">
        <v>0</v>
      </c>
      <c r="M50" s="13">
        <v>2079093337.49</v>
      </c>
      <c r="N50" s="13">
        <v>4843599136.5100002</v>
      </c>
      <c r="O50" s="13">
        <v>664755746.49000001</v>
      </c>
      <c r="P50" s="11">
        <f t="shared" si="5"/>
        <v>9.6025606942192768E-2</v>
      </c>
      <c r="Q50" s="13">
        <v>114517228.66</v>
      </c>
      <c r="R50" s="11">
        <f t="shared" si="1"/>
        <v>1.6542296092177965E-2</v>
      </c>
      <c r="S50" s="13">
        <v>109608326.66</v>
      </c>
      <c r="T50" s="11">
        <f t="shared" si="6"/>
        <v>1.5833193092378871E-2</v>
      </c>
    </row>
    <row r="51" spans="1:20" ht="54.35" x14ac:dyDescent="0.2">
      <c r="A51" s="2" t="s">
        <v>17</v>
      </c>
      <c r="B51" s="3" t="s">
        <v>18</v>
      </c>
      <c r="C51" s="4" t="s">
        <v>89</v>
      </c>
      <c r="D51" s="2" t="s">
        <v>20</v>
      </c>
      <c r="E51" s="2" t="s">
        <v>21</v>
      </c>
      <c r="F51" s="2" t="s">
        <v>22</v>
      </c>
      <c r="G51" s="3" t="s">
        <v>90</v>
      </c>
      <c r="H51" s="13">
        <v>6951589970</v>
      </c>
      <c r="I51" s="13">
        <v>0</v>
      </c>
      <c r="J51" s="13">
        <v>0</v>
      </c>
      <c r="K51" s="13">
        <v>6951589970</v>
      </c>
      <c r="L51" s="13">
        <v>0</v>
      </c>
      <c r="M51" s="13">
        <v>3510854855</v>
      </c>
      <c r="N51" s="13">
        <v>3440735115</v>
      </c>
      <c r="O51" s="13">
        <v>2947908480</v>
      </c>
      <c r="P51" s="11">
        <f t="shared" si="5"/>
        <v>0.4240624796229171</v>
      </c>
      <c r="Q51" s="13">
        <v>104077494</v>
      </c>
      <c r="R51" s="11">
        <f t="shared" si="1"/>
        <v>1.4971753864821231E-2</v>
      </c>
      <c r="S51" s="13">
        <v>103211703</v>
      </c>
      <c r="T51" s="11">
        <f t="shared" si="6"/>
        <v>1.484720811288011E-2</v>
      </c>
    </row>
    <row r="52" spans="1:20" ht="43.5" x14ac:dyDescent="0.2">
      <c r="A52" s="2" t="s">
        <v>17</v>
      </c>
      <c r="B52" s="3" t="s">
        <v>18</v>
      </c>
      <c r="C52" s="4" t="s">
        <v>91</v>
      </c>
      <c r="D52" s="2" t="s">
        <v>20</v>
      </c>
      <c r="E52" s="2" t="s">
        <v>21</v>
      </c>
      <c r="F52" s="2" t="s">
        <v>22</v>
      </c>
      <c r="G52" s="3" t="s">
        <v>92</v>
      </c>
      <c r="H52" s="13">
        <v>15976266612</v>
      </c>
      <c r="I52" s="13">
        <v>0</v>
      </c>
      <c r="J52" s="13">
        <v>0</v>
      </c>
      <c r="K52" s="13">
        <v>15976266612</v>
      </c>
      <c r="L52" s="13">
        <v>0</v>
      </c>
      <c r="M52" s="13">
        <v>10025213529</v>
      </c>
      <c r="N52" s="13">
        <v>5951053083</v>
      </c>
      <c r="O52" s="13">
        <v>7052582783.6000004</v>
      </c>
      <c r="P52" s="11">
        <f t="shared" si="5"/>
        <v>0.44144122997438623</v>
      </c>
      <c r="Q52" s="13">
        <v>1206125104.76</v>
      </c>
      <c r="R52" s="11">
        <f t="shared" si="1"/>
        <v>7.5494803263614935E-2</v>
      </c>
      <c r="S52" s="13">
        <v>1150949041.76</v>
      </c>
      <c r="T52" s="11">
        <f t="shared" si="6"/>
        <v>7.2041176434518558E-2</v>
      </c>
    </row>
    <row r="53" spans="1:20" ht="43.5" x14ac:dyDescent="0.2">
      <c r="A53" s="2" t="s">
        <v>17</v>
      </c>
      <c r="B53" s="3" t="s">
        <v>18</v>
      </c>
      <c r="C53" s="4" t="s">
        <v>93</v>
      </c>
      <c r="D53" s="2" t="s">
        <v>20</v>
      </c>
      <c r="E53" s="2" t="s">
        <v>21</v>
      </c>
      <c r="F53" s="2" t="s">
        <v>22</v>
      </c>
      <c r="G53" s="3" t="s">
        <v>94</v>
      </c>
      <c r="H53" s="13">
        <v>32164289200</v>
      </c>
      <c r="I53" s="13">
        <v>0</v>
      </c>
      <c r="J53" s="13">
        <v>0</v>
      </c>
      <c r="K53" s="13">
        <v>32164289200</v>
      </c>
      <c r="L53" s="13">
        <v>0</v>
      </c>
      <c r="M53" s="13">
        <v>16942678611</v>
      </c>
      <c r="N53" s="13">
        <v>15221610589</v>
      </c>
      <c r="O53" s="13">
        <v>11584715885</v>
      </c>
      <c r="P53" s="11">
        <f t="shared" si="5"/>
        <v>0.36017322854440692</v>
      </c>
      <c r="Q53" s="13">
        <v>2175690993.5500002</v>
      </c>
      <c r="R53" s="11">
        <f t="shared" si="1"/>
        <v>6.7643061533907617E-2</v>
      </c>
      <c r="S53" s="13">
        <v>2134755858.55</v>
      </c>
      <c r="T53" s="11">
        <f t="shared" si="6"/>
        <v>6.6370372597881006E-2</v>
      </c>
    </row>
    <row r="54" spans="1:20" ht="54.35" x14ac:dyDescent="0.2">
      <c r="A54" s="2" t="s">
        <v>17</v>
      </c>
      <c r="B54" s="3" t="s">
        <v>18</v>
      </c>
      <c r="C54" s="4" t="s">
        <v>95</v>
      </c>
      <c r="D54" s="2" t="s">
        <v>20</v>
      </c>
      <c r="E54" s="2" t="s">
        <v>21</v>
      </c>
      <c r="F54" s="2" t="s">
        <v>22</v>
      </c>
      <c r="G54" s="3" t="s">
        <v>96</v>
      </c>
      <c r="H54" s="13">
        <v>24255917092</v>
      </c>
      <c r="I54" s="13">
        <v>0</v>
      </c>
      <c r="J54" s="13">
        <v>0</v>
      </c>
      <c r="K54" s="13">
        <v>24255917092</v>
      </c>
      <c r="L54" s="13">
        <v>0</v>
      </c>
      <c r="M54" s="13">
        <v>11237662089</v>
      </c>
      <c r="N54" s="13">
        <v>13018255003</v>
      </c>
      <c r="O54" s="13">
        <v>4936272203</v>
      </c>
      <c r="P54" s="11">
        <f t="shared" si="5"/>
        <v>0.20350795990426862</v>
      </c>
      <c r="Q54" s="13">
        <v>1118999480</v>
      </c>
      <c r="R54" s="11">
        <f t="shared" si="1"/>
        <v>4.6133051813945405E-2</v>
      </c>
      <c r="S54" s="13">
        <v>1063521440</v>
      </c>
      <c r="T54" s="11">
        <f t="shared" si="6"/>
        <v>4.3845855671677196E-2</v>
      </c>
    </row>
    <row r="55" spans="1:20" ht="54.35" x14ac:dyDescent="0.2">
      <c r="A55" s="2" t="s">
        <v>17</v>
      </c>
      <c r="B55" s="3" t="s">
        <v>18</v>
      </c>
      <c r="C55" s="4" t="s">
        <v>97</v>
      </c>
      <c r="D55" s="2" t="s">
        <v>20</v>
      </c>
      <c r="E55" s="2" t="s">
        <v>21</v>
      </c>
      <c r="F55" s="2" t="s">
        <v>22</v>
      </c>
      <c r="G55" s="3" t="s">
        <v>98</v>
      </c>
      <c r="H55" s="13">
        <v>8694405894</v>
      </c>
      <c r="I55" s="13">
        <v>0</v>
      </c>
      <c r="J55" s="13">
        <v>0</v>
      </c>
      <c r="K55" s="13">
        <v>8694405894</v>
      </c>
      <c r="L55" s="13">
        <v>0</v>
      </c>
      <c r="M55" s="13">
        <v>5719225631</v>
      </c>
      <c r="N55" s="13">
        <v>2975180263</v>
      </c>
      <c r="O55" s="13">
        <v>4857218559</v>
      </c>
      <c r="P55" s="11">
        <f t="shared" si="5"/>
        <v>0.55866020268871519</v>
      </c>
      <c r="Q55" s="13">
        <v>1240764728</v>
      </c>
      <c r="R55" s="11">
        <f t="shared" si="1"/>
        <v>0.14270839699998944</v>
      </c>
      <c r="S55" s="13">
        <v>1187431994</v>
      </c>
      <c r="T55" s="11">
        <f t="shared" si="6"/>
        <v>0.13657425343109936</v>
      </c>
    </row>
    <row r="56" spans="1:20" ht="43.5" x14ac:dyDescent="0.2">
      <c r="A56" s="2" t="s">
        <v>17</v>
      </c>
      <c r="B56" s="3" t="s">
        <v>18</v>
      </c>
      <c r="C56" s="4" t="s">
        <v>99</v>
      </c>
      <c r="D56" s="2" t="s">
        <v>20</v>
      </c>
      <c r="E56" s="2" t="s">
        <v>21</v>
      </c>
      <c r="F56" s="2" t="s">
        <v>22</v>
      </c>
      <c r="G56" s="3" t="s">
        <v>100</v>
      </c>
      <c r="H56" s="13">
        <v>62108162381</v>
      </c>
      <c r="I56" s="13">
        <v>0</v>
      </c>
      <c r="J56" s="13">
        <v>0</v>
      </c>
      <c r="K56" s="13">
        <v>62108162381</v>
      </c>
      <c r="L56" s="13">
        <v>0</v>
      </c>
      <c r="M56" s="13">
        <v>45342171576.360001</v>
      </c>
      <c r="N56" s="13">
        <v>16765990804.639999</v>
      </c>
      <c r="O56" s="13">
        <v>23369449862.959999</v>
      </c>
      <c r="P56" s="11">
        <f t="shared" si="5"/>
        <v>0.37627018683310992</v>
      </c>
      <c r="Q56" s="13">
        <v>5527845068.2200003</v>
      </c>
      <c r="R56" s="11">
        <f t="shared" si="1"/>
        <v>8.9003519928824479E-2</v>
      </c>
      <c r="S56" s="13">
        <v>5333430696.2200003</v>
      </c>
      <c r="T56" s="11">
        <f t="shared" si="6"/>
        <v>8.5873265151563918E-2</v>
      </c>
    </row>
    <row r="57" spans="1:20" ht="43.5" x14ac:dyDescent="0.2">
      <c r="A57" s="2" t="s">
        <v>17</v>
      </c>
      <c r="B57" s="3" t="s">
        <v>18</v>
      </c>
      <c r="C57" s="4" t="s">
        <v>101</v>
      </c>
      <c r="D57" s="2" t="s">
        <v>20</v>
      </c>
      <c r="E57" s="2" t="s">
        <v>21</v>
      </c>
      <c r="F57" s="2" t="s">
        <v>22</v>
      </c>
      <c r="G57" s="3" t="s">
        <v>102</v>
      </c>
      <c r="H57" s="13">
        <v>17308774440</v>
      </c>
      <c r="I57" s="13">
        <v>0</v>
      </c>
      <c r="J57" s="13">
        <v>0</v>
      </c>
      <c r="K57" s="13">
        <v>17308774440</v>
      </c>
      <c r="L57" s="13">
        <v>0</v>
      </c>
      <c r="M57" s="13">
        <v>16389076799</v>
      </c>
      <c r="N57" s="13">
        <v>919697641</v>
      </c>
      <c r="O57" s="13">
        <v>8850126195.6000004</v>
      </c>
      <c r="P57" s="11">
        <f t="shared" si="5"/>
        <v>0.51130865598130704</v>
      </c>
      <c r="Q57" s="13">
        <v>1186353227.0999999</v>
      </c>
      <c r="R57" s="11">
        <f t="shared" si="1"/>
        <v>6.8540567745708048E-2</v>
      </c>
      <c r="S57" s="13">
        <v>1142513458.0999999</v>
      </c>
      <c r="T57" s="11">
        <f t="shared" si="6"/>
        <v>6.6007761673737536E-2</v>
      </c>
    </row>
    <row r="58" spans="1:20" ht="43.5" x14ac:dyDescent="0.2">
      <c r="A58" s="2" t="s">
        <v>17</v>
      </c>
      <c r="B58" s="3" t="s">
        <v>18</v>
      </c>
      <c r="C58" s="4" t="s">
        <v>103</v>
      </c>
      <c r="D58" s="2" t="s">
        <v>104</v>
      </c>
      <c r="E58" s="2" t="s">
        <v>105</v>
      </c>
      <c r="F58" s="2" t="s">
        <v>22</v>
      </c>
      <c r="G58" s="3" t="s">
        <v>106</v>
      </c>
      <c r="H58" s="13">
        <v>21000000000</v>
      </c>
      <c r="I58" s="13">
        <v>0</v>
      </c>
      <c r="J58" s="13">
        <v>0</v>
      </c>
      <c r="K58" s="13">
        <v>21000000000</v>
      </c>
      <c r="L58" s="13">
        <v>0</v>
      </c>
      <c r="M58" s="13">
        <v>0</v>
      </c>
      <c r="N58" s="13">
        <v>21000000000</v>
      </c>
      <c r="O58" s="13">
        <v>0</v>
      </c>
      <c r="P58" s="11">
        <f t="shared" si="5"/>
        <v>0</v>
      </c>
      <c r="Q58" s="13">
        <v>0</v>
      </c>
      <c r="R58" s="11">
        <f t="shared" si="1"/>
        <v>0</v>
      </c>
      <c r="S58" s="13">
        <v>0</v>
      </c>
      <c r="T58" s="11">
        <f t="shared" si="6"/>
        <v>0</v>
      </c>
    </row>
    <row r="59" spans="1:20" ht="43.5" x14ac:dyDescent="0.2">
      <c r="A59" s="2" t="s">
        <v>17</v>
      </c>
      <c r="B59" s="3" t="s">
        <v>18</v>
      </c>
      <c r="C59" s="4" t="s">
        <v>103</v>
      </c>
      <c r="D59" s="2" t="s">
        <v>20</v>
      </c>
      <c r="E59" s="2" t="s">
        <v>21</v>
      </c>
      <c r="F59" s="2" t="s">
        <v>22</v>
      </c>
      <c r="G59" s="3" t="s">
        <v>106</v>
      </c>
      <c r="H59" s="13">
        <v>26383209623</v>
      </c>
      <c r="I59" s="13">
        <v>0</v>
      </c>
      <c r="J59" s="13">
        <v>0</v>
      </c>
      <c r="K59" s="13">
        <v>26383209623</v>
      </c>
      <c r="L59" s="13">
        <v>0</v>
      </c>
      <c r="M59" s="13">
        <v>8573052276</v>
      </c>
      <c r="N59" s="13">
        <v>17810157347</v>
      </c>
      <c r="O59" s="13">
        <v>5617849257.6000004</v>
      </c>
      <c r="P59" s="11">
        <f t="shared" si="5"/>
        <v>0.21293274540420387</v>
      </c>
      <c r="Q59" s="13">
        <v>943731181.49000001</v>
      </c>
      <c r="R59" s="11">
        <f t="shared" si="1"/>
        <v>3.5770143018053674E-2</v>
      </c>
      <c r="S59" s="13">
        <v>939688466.49000001</v>
      </c>
      <c r="T59" s="11">
        <f t="shared" si="6"/>
        <v>3.5616912419587157E-2</v>
      </c>
    </row>
    <row r="60" spans="1:20" ht="43.5" x14ac:dyDescent="0.2">
      <c r="A60" s="2" t="s">
        <v>17</v>
      </c>
      <c r="B60" s="3" t="s">
        <v>18</v>
      </c>
      <c r="C60" s="4" t="s">
        <v>107</v>
      </c>
      <c r="D60" s="2" t="s">
        <v>20</v>
      </c>
      <c r="E60" s="2" t="s">
        <v>21</v>
      </c>
      <c r="F60" s="2" t="s">
        <v>22</v>
      </c>
      <c r="G60" s="3" t="s">
        <v>108</v>
      </c>
      <c r="H60" s="13">
        <v>37250798453</v>
      </c>
      <c r="I60" s="13">
        <v>0</v>
      </c>
      <c r="J60" s="13">
        <v>0</v>
      </c>
      <c r="K60" s="13">
        <v>37250798453</v>
      </c>
      <c r="L60" s="13">
        <v>0</v>
      </c>
      <c r="M60" s="13">
        <v>16450736768</v>
      </c>
      <c r="N60" s="13">
        <v>20800061685</v>
      </c>
      <c r="O60" s="13">
        <v>5441900453.6000004</v>
      </c>
      <c r="P60" s="11">
        <f t="shared" si="5"/>
        <v>0.14608815594828509</v>
      </c>
      <c r="Q60" s="13">
        <v>430247774.13999999</v>
      </c>
      <c r="R60" s="11">
        <f t="shared" si="1"/>
        <v>1.1550028241216126E-2</v>
      </c>
      <c r="S60" s="13">
        <v>430011730.13999999</v>
      </c>
      <c r="T60" s="11">
        <f t="shared" si="6"/>
        <v>1.1543691625363508E-2</v>
      </c>
    </row>
    <row r="61" spans="1:20" ht="32.6" x14ac:dyDescent="0.2">
      <c r="A61" s="2" t="s">
        <v>17</v>
      </c>
      <c r="B61" s="3" t="s">
        <v>18</v>
      </c>
      <c r="C61" s="4" t="s">
        <v>109</v>
      </c>
      <c r="D61" s="2" t="s">
        <v>20</v>
      </c>
      <c r="E61" s="2" t="s">
        <v>21</v>
      </c>
      <c r="F61" s="2" t="s">
        <v>22</v>
      </c>
      <c r="G61" s="3" t="s">
        <v>110</v>
      </c>
      <c r="H61" s="13">
        <v>147073989706</v>
      </c>
      <c r="I61" s="13">
        <v>0</v>
      </c>
      <c r="J61" s="13">
        <v>0</v>
      </c>
      <c r="K61" s="13">
        <v>147073989706</v>
      </c>
      <c r="L61" s="13">
        <v>0</v>
      </c>
      <c r="M61" s="13">
        <v>106317098292.62</v>
      </c>
      <c r="N61" s="13">
        <v>40756891413.379997</v>
      </c>
      <c r="O61" s="13">
        <v>48938756528.150002</v>
      </c>
      <c r="P61" s="11">
        <f t="shared" si="5"/>
        <v>0.33274922796327394</v>
      </c>
      <c r="Q61" s="13">
        <v>11809399385.25</v>
      </c>
      <c r="R61" s="11">
        <f t="shared" si="1"/>
        <v>8.0295634930805354E-2</v>
      </c>
      <c r="S61" s="13">
        <v>9231381872.25</v>
      </c>
      <c r="T61" s="11">
        <f t="shared" si="6"/>
        <v>6.2766923578421147E-2</v>
      </c>
    </row>
    <row r="62" spans="1:20" ht="65.25" x14ac:dyDescent="0.2">
      <c r="A62" s="2" t="s">
        <v>17</v>
      </c>
      <c r="B62" s="3" t="s">
        <v>18</v>
      </c>
      <c r="C62" s="4" t="s">
        <v>111</v>
      </c>
      <c r="D62" s="2" t="s">
        <v>20</v>
      </c>
      <c r="E62" s="2" t="s">
        <v>21</v>
      </c>
      <c r="F62" s="2" t="s">
        <v>22</v>
      </c>
      <c r="G62" s="3" t="s">
        <v>112</v>
      </c>
      <c r="H62" s="13">
        <v>25506838934</v>
      </c>
      <c r="I62" s="13">
        <v>0</v>
      </c>
      <c r="J62" s="13">
        <v>0</v>
      </c>
      <c r="K62" s="13">
        <v>25506838934</v>
      </c>
      <c r="L62" s="13">
        <v>0</v>
      </c>
      <c r="M62" s="13">
        <v>14539526608</v>
      </c>
      <c r="N62" s="13">
        <v>10967312326</v>
      </c>
      <c r="O62" s="13">
        <v>6522182069</v>
      </c>
      <c r="P62" s="11">
        <f t="shared" si="5"/>
        <v>0.25570326789126696</v>
      </c>
      <c r="Q62" s="13">
        <v>2772140281</v>
      </c>
      <c r="R62" s="11">
        <f t="shared" si="1"/>
        <v>0.10868223570051262</v>
      </c>
      <c r="S62" s="13">
        <v>2420704953</v>
      </c>
      <c r="T62" s="11">
        <f t="shared" si="6"/>
        <v>9.4904153323885965E-2</v>
      </c>
    </row>
    <row r="63" spans="1:20" ht="32.6" x14ac:dyDescent="0.2">
      <c r="A63" s="2" t="s">
        <v>17</v>
      </c>
      <c r="B63" s="3" t="s">
        <v>18</v>
      </c>
      <c r="C63" s="4" t="s">
        <v>113</v>
      </c>
      <c r="D63" s="2" t="s">
        <v>104</v>
      </c>
      <c r="E63" s="2" t="s">
        <v>105</v>
      </c>
      <c r="F63" s="2" t="s">
        <v>22</v>
      </c>
      <c r="G63" s="3" t="s">
        <v>114</v>
      </c>
      <c r="H63" s="13">
        <v>106886000000</v>
      </c>
      <c r="I63" s="13">
        <v>0</v>
      </c>
      <c r="J63" s="13">
        <v>0</v>
      </c>
      <c r="K63" s="13">
        <v>106886000000</v>
      </c>
      <c r="L63" s="13">
        <v>0</v>
      </c>
      <c r="M63" s="13">
        <v>106397735263</v>
      </c>
      <c r="N63" s="13">
        <v>488264737</v>
      </c>
      <c r="O63" s="13">
        <v>106397735263</v>
      </c>
      <c r="P63" s="11">
        <f t="shared" si="5"/>
        <v>0.99543191122317232</v>
      </c>
      <c r="Q63" s="13">
        <v>0</v>
      </c>
      <c r="R63" s="11">
        <f t="shared" si="1"/>
        <v>0</v>
      </c>
      <c r="S63" s="13">
        <v>0</v>
      </c>
      <c r="T63" s="11">
        <f t="shared" si="6"/>
        <v>0</v>
      </c>
    </row>
    <row r="64" spans="1:20" ht="65.25" x14ac:dyDescent="0.2">
      <c r="A64" s="2" t="s">
        <v>17</v>
      </c>
      <c r="B64" s="3" t="s">
        <v>18</v>
      </c>
      <c r="C64" s="4" t="s">
        <v>115</v>
      </c>
      <c r="D64" s="2" t="s">
        <v>104</v>
      </c>
      <c r="E64" s="2" t="s">
        <v>105</v>
      </c>
      <c r="F64" s="2" t="s">
        <v>22</v>
      </c>
      <c r="G64" s="3" t="s">
        <v>116</v>
      </c>
      <c r="H64" s="13">
        <v>55000000000</v>
      </c>
      <c r="I64" s="13">
        <v>0</v>
      </c>
      <c r="J64" s="13">
        <v>0</v>
      </c>
      <c r="K64" s="13">
        <v>55000000000</v>
      </c>
      <c r="L64" s="13">
        <v>0</v>
      </c>
      <c r="M64" s="13">
        <v>28452937531</v>
      </c>
      <c r="N64" s="13">
        <v>26547062469</v>
      </c>
      <c r="O64" s="13">
        <v>1975946060</v>
      </c>
      <c r="P64" s="11">
        <f t="shared" si="5"/>
        <v>3.5926291999999999E-2</v>
      </c>
      <c r="Q64" s="13">
        <v>0</v>
      </c>
      <c r="R64" s="11">
        <f t="shared" si="1"/>
        <v>0</v>
      </c>
      <c r="S64" s="13">
        <v>0</v>
      </c>
      <c r="T64" s="11">
        <f t="shared" si="6"/>
        <v>0</v>
      </c>
    </row>
    <row r="65" spans="1:20" ht="65.25" x14ac:dyDescent="0.2">
      <c r="A65" s="2" t="s">
        <v>17</v>
      </c>
      <c r="B65" s="3" t="s">
        <v>18</v>
      </c>
      <c r="C65" s="4" t="s">
        <v>115</v>
      </c>
      <c r="D65" s="2" t="s">
        <v>20</v>
      </c>
      <c r="E65" s="2" t="s">
        <v>21</v>
      </c>
      <c r="F65" s="2" t="s">
        <v>22</v>
      </c>
      <c r="G65" s="3" t="s">
        <v>116</v>
      </c>
      <c r="H65" s="13">
        <v>5500000000</v>
      </c>
      <c r="I65" s="13">
        <v>0</v>
      </c>
      <c r="J65" s="13">
        <v>0</v>
      </c>
      <c r="K65" s="13">
        <v>5500000000</v>
      </c>
      <c r="L65" s="13">
        <v>0</v>
      </c>
      <c r="M65" s="13">
        <v>3725071100</v>
      </c>
      <c r="N65" s="13">
        <v>1774928900</v>
      </c>
      <c r="O65" s="13">
        <v>1617120964</v>
      </c>
      <c r="P65" s="11">
        <f t="shared" si="5"/>
        <v>0.29402199345454544</v>
      </c>
      <c r="Q65" s="13">
        <v>868689647.63</v>
      </c>
      <c r="R65" s="11">
        <f t="shared" si="1"/>
        <v>0.15794357229636363</v>
      </c>
      <c r="S65" s="13">
        <v>868689647.63</v>
      </c>
      <c r="T65" s="11">
        <f t="shared" si="6"/>
        <v>0.15794357229636363</v>
      </c>
    </row>
    <row r="66" spans="1:20" ht="32.6" x14ac:dyDescent="0.2">
      <c r="A66" s="2" t="s">
        <v>17</v>
      </c>
      <c r="B66" s="3" t="s">
        <v>18</v>
      </c>
      <c r="C66" s="4" t="s">
        <v>117</v>
      </c>
      <c r="D66" s="2" t="s">
        <v>20</v>
      </c>
      <c r="E66" s="2" t="s">
        <v>21</v>
      </c>
      <c r="F66" s="2" t="s">
        <v>22</v>
      </c>
      <c r="G66" s="3" t="s">
        <v>118</v>
      </c>
      <c r="H66" s="13">
        <v>16788091608</v>
      </c>
      <c r="I66" s="13">
        <v>0</v>
      </c>
      <c r="J66" s="13">
        <v>0</v>
      </c>
      <c r="K66" s="13">
        <v>16788091608</v>
      </c>
      <c r="L66" s="13">
        <v>0</v>
      </c>
      <c r="M66" s="13">
        <v>14570369209</v>
      </c>
      <c r="N66" s="13">
        <v>2217722399</v>
      </c>
      <c r="O66" s="13">
        <v>14570369209</v>
      </c>
      <c r="P66" s="11">
        <f t="shared" si="5"/>
        <v>0.86789907687046497</v>
      </c>
      <c r="Q66" s="13">
        <v>262790627</v>
      </c>
      <c r="R66" s="11">
        <f t="shared" si="1"/>
        <v>1.5653394866797895E-2</v>
      </c>
      <c r="S66" s="13">
        <v>262790627</v>
      </c>
      <c r="T66" s="11">
        <f t="shared" si="6"/>
        <v>1.5653394866797895E-2</v>
      </c>
    </row>
    <row r="67" spans="1:20" ht="43.5" x14ac:dyDescent="0.2">
      <c r="A67" s="2" t="s">
        <v>17</v>
      </c>
      <c r="B67" s="3" t="s">
        <v>18</v>
      </c>
      <c r="C67" s="4" t="s">
        <v>119</v>
      </c>
      <c r="D67" s="2" t="s">
        <v>20</v>
      </c>
      <c r="E67" s="2" t="s">
        <v>21</v>
      </c>
      <c r="F67" s="2" t="s">
        <v>22</v>
      </c>
      <c r="G67" s="3" t="s">
        <v>120</v>
      </c>
      <c r="H67" s="13">
        <v>25872898116</v>
      </c>
      <c r="I67" s="13">
        <v>0</v>
      </c>
      <c r="J67" s="13">
        <v>0</v>
      </c>
      <c r="K67" s="13">
        <v>25872898116</v>
      </c>
      <c r="L67" s="13">
        <v>0</v>
      </c>
      <c r="M67" s="13">
        <v>11493570698</v>
      </c>
      <c r="N67" s="13">
        <v>14379327418</v>
      </c>
      <c r="O67" s="13">
        <v>4362445956</v>
      </c>
      <c r="P67" s="11">
        <f t="shared" si="5"/>
        <v>0.16861064177817134</v>
      </c>
      <c r="Q67" s="13">
        <v>931316939</v>
      </c>
      <c r="R67" s="11">
        <f t="shared" si="1"/>
        <v>3.5995849201913198E-2</v>
      </c>
      <c r="S67" s="13">
        <v>924956462</v>
      </c>
      <c r="T67" s="11">
        <f t="shared" si="6"/>
        <v>3.5750013695914483E-2</v>
      </c>
    </row>
    <row r="68" spans="1:20" ht="97.85" x14ac:dyDescent="0.2">
      <c r="A68" s="2" t="s">
        <v>17</v>
      </c>
      <c r="B68" s="3" t="s">
        <v>18</v>
      </c>
      <c r="C68" s="4" t="s">
        <v>121</v>
      </c>
      <c r="D68" s="2" t="s">
        <v>20</v>
      </c>
      <c r="E68" s="2" t="s">
        <v>21</v>
      </c>
      <c r="F68" s="2" t="s">
        <v>22</v>
      </c>
      <c r="G68" s="3" t="s">
        <v>122</v>
      </c>
      <c r="H68" s="13">
        <v>39057255973</v>
      </c>
      <c r="I68" s="13">
        <v>0</v>
      </c>
      <c r="J68" s="13">
        <v>0</v>
      </c>
      <c r="K68" s="13">
        <v>39057255973</v>
      </c>
      <c r="L68" s="13">
        <v>0</v>
      </c>
      <c r="M68" s="13">
        <v>31041550766</v>
      </c>
      <c r="N68" s="13">
        <v>8015705207</v>
      </c>
      <c r="O68" s="13">
        <v>29230420056.200001</v>
      </c>
      <c r="P68" s="11">
        <f t="shared" si="5"/>
        <v>0.74839922385757929</v>
      </c>
      <c r="Q68" s="13">
        <v>19657693312.18</v>
      </c>
      <c r="R68" s="11">
        <f t="shared" si="1"/>
        <v>0.50330451595906334</v>
      </c>
      <c r="S68" s="13">
        <v>19647478967.18</v>
      </c>
      <c r="T68" s="11">
        <f t="shared" si="6"/>
        <v>0.50304299361844984</v>
      </c>
    </row>
    <row r="69" spans="1:20" ht="65.25" x14ac:dyDescent="0.2">
      <c r="A69" s="2" t="s">
        <v>17</v>
      </c>
      <c r="B69" s="3" t="s">
        <v>18</v>
      </c>
      <c r="C69" s="4" t="s">
        <v>123</v>
      </c>
      <c r="D69" s="2" t="s">
        <v>20</v>
      </c>
      <c r="E69" s="2" t="s">
        <v>21</v>
      </c>
      <c r="F69" s="2" t="s">
        <v>22</v>
      </c>
      <c r="G69" s="3" t="s">
        <v>124</v>
      </c>
      <c r="H69" s="13">
        <v>3628181000</v>
      </c>
      <c r="I69" s="13">
        <v>0</v>
      </c>
      <c r="J69" s="13">
        <v>0</v>
      </c>
      <c r="K69" s="13">
        <v>3628181000</v>
      </c>
      <c r="L69" s="13">
        <v>0</v>
      </c>
      <c r="M69" s="13">
        <v>85119542</v>
      </c>
      <c r="N69" s="13">
        <v>3543061458</v>
      </c>
      <c r="O69" s="13">
        <v>85119542</v>
      </c>
      <c r="P69" s="11">
        <f t="shared" si="5"/>
        <v>2.346066582676002E-2</v>
      </c>
      <c r="Q69" s="13">
        <v>5107170</v>
      </c>
      <c r="R69" s="11">
        <f t="shared" si="1"/>
        <v>1.4076392550426784E-3</v>
      </c>
      <c r="S69" s="13">
        <v>5107170</v>
      </c>
      <c r="T69" s="11">
        <f t="shared" si="6"/>
        <v>1.4076392550426784E-3</v>
      </c>
    </row>
    <row r="70" spans="1:20" ht="43.5" x14ac:dyDescent="0.2">
      <c r="A70" s="2" t="s">
        <v>17</v>
      </c>
      <c r="B70" s="3" t="s">
        <v>18</v>
      </c>
      <c r="C70" s="4" t="s">
        <v>125</v>
      </c>
      <c r="D70" s="2" t="s">
        <v>20</v>
      </c>
      <c r="E70" s="2" t="s">
        <v>21</v>
      </c>
      <c r="F70" s="2" t="s">
        <v>22</v>
      </c>
      <c r="G70" s="3" t="s">
        <v>126</v>
      </c>
      <c r="H70" s="13">
        <v>20325035748</v>
      </c>
      <c r="I70" s="13">
        <v>0</v>
      </c>
      <c r="J70" s="13">
        <v>0</v>
      </c>
      <c r="K70" s="13">
        <v>20325035748</v>
      </c>
      <c r="L70" s="13">
        <v>0</v>
      </c>
      <c r="M70" s="13">
        <v>11668265443</v>
      </c>
      <c r="N70" s="13">
        <v>8656770305</v>
      </c>
      <c r="O70" s="13">
        <v>4445358747</v>
      </c>
      <c r="P70" s="11">
        <f t="shared" si="5"/>
        <v>0.21871345281335738</v>
      </c>
      <c r="Q70" s="13">
        <v>309985390</v>
      </c>
      <c r="R70" s="11">
        <f t="shared" si="1"/>
        <v>1.5251406877869959E-2</v>
      </c>
      <c r="S70" s="13">
        <v>309985390</v>
      </c>
      <c r="T70" s="11">
        <f t="shared" si="6"/>
        <v>1.5251406877869959E-2</v>
      </c>
    </row>
    <row r="71" spans="1:20" ht="19.05" customHeight="1" x14ac:dyDescent="0.2">
      <c r="A71" s="6"/>
      <c r="B71" s="7"/>
      <c r="C71" s="8"/>
      <c r="D71" s="6"/>
      <c r="E71" s="6"/>
      <c r="F71" s="6"/>
      <c r="G71" s="9" t="s">
        <v>133</v>
      </c>
      <c r="H71" s="10">
        <f>SUM(H34:H70)</f>
        <v>1192063197000</v>
      </c>
      <c r="I71" s="10">
        <f t="shared" ref="I71:S71" si="7">SUM(I34:I70)</f>
        <v>0</v>
      </c>
      <c r="J71" s="10">
        <f t="shared" si="7"/>
        <v>0</v>
      </c>
      <c r="K71" s="10">
        <f t="shared" si="7"/>
        <v>1192063197000</v>
      </c>
      <c r="L71" s="10">
        <f t="shared" si="7"/>
        <v>0</v>
      </c>
      <c r="M71" s="10">
        <f t="shared" si="7"/>
        <v>718139064288.15002</v>
      </c>
      <c r="N71" s="10">
        <f t="shared" si="7"/>
        <v>473924132711.84998</v>
      </c>
      <c r="O71" s="10">
        <f t="shared" si="7"/>
        <v>449056232649.88007</v>
      </c>
      <c r="P71" s="12">
        <f>+O71/K71</f>
        <v>0.37670505538632115</v>
      </c>
      <c r="Q71" s="10">
        <f t="shared" si="7"/>
        <v>90027759727.779999</v>
      </c>
      <c r="R71" s="12">
        <f>+Q71/K71</f>
        <v>7.5522640036491284E-2</v>
      </c>
      <c r="S71" s="10">
        <f t="shared" si="7"/>
        <v>84225938818.779999</v>
      </c>
      <c r="T71" s="12">
        <f>+S71/K71</f>
        <v>7.0655598655127341E-2</v>
      </c>
    </row>
    <row r="72" spans="1:20" ht="21.75" customHeight="1" x14ac:dyDescent="0.2">
      <c r="A72" s="6"/>
      <c r="B72" s="7"/>
      <c r="C72" s="8"/>
      <c r="D72" s="6"/>
      <c r="E72" s="6"/>
      <c r="F72" s="6"/>
      <c r="G72" s="9" t="s">
        <v>134</v>
      </c>
      <c r="H72" s="10">
        <f>+H31+H33+H71</f>
        <v>2063485400000</v>
      </c>
      <c r="I72" s="10">
        <f t="shared" ref="I72:S72" si="8">+I31+I33+I71</f>
        <v>0</v>
      </c>
      <c r="J72" s="10">
        <f t="shared" si="8"/>
        <v>0</v>
      </c>
      <c r="K72" s="10">
        <f t="shared" si="8"/>
        <v>2063485400000</v>
      </c>
      <c r="L72" s="10">
        <f t="shared" si="8"/>
        <v>128485703843</v>
      </c>
      <c r="M72" s="10">
        <f t="shared" si="8"/>
        <v>1415943989543.74</v>
      </c>
      <c r="N72" s="10">
        <f t="shared" si="8"/>
        <v>519055706613.26001</v>
      </c>
      <c r="O72" s="10">
        <f t="shared" si="8"/>
        <v>900722617920.71008</v>
      </c>
      <c r="P72" s="12">
        <f>+O72/K72</f>
        <v>0.43650544749224301</v>
      </c>
      <c r="Q72" s="10">
        <f t="shared" si="8"/>
        <v>518470760503.38</v>
      </c>
      <c r="R72" s="12">
        <f>+Q72/K72</f>
        <v>0.25125971838879013</v>
      </c>
      <c r="S72" s="10">
        <f t="shared" si="8"/>
        <v>505082899757.07996</v>
      </c>
      <c r="T72" s="12">
        <f>+S72/K72</f>
        <v>0.24477173415284642</v>
      </c>
    </row>
    <row r="73" spans="1:20" x14ac:dyDescent="0.2"/>
    <row r="74" spans="1:20" x14ac:dyDescent="0.2"/>
    <row r="75" spans="1:20" x14ac:dyDescent="0.2"/>
    <row r="76" spans="1:20" x14ac:dyDescent="0.2"/>
  </sheetData>
  <sheetProtection algorithmName="SHA-512" hashValue="xYgCqEuiuY5m7TaFhnukFzDtO7kufc0IQ45NccYjqOCFj+EsMosANGQSdqg/WOszAgKjM4ePhax22mcK863cbQ==" saltValue="pZcjeZb7Vz9zWVJ/9EXq7A==" spinCount="100000" sheet="1" formatCells="0" formatColumns="0" formatRows="0" insertColumns="0" insertRows="0" insertHyperlinks="0" deleteColumns="0" deleteRows="0" sort="0" autoFilter="0" pivotTables="0"/>
  <mergeCells count="1">
    <mergeCell ref="A8:S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D4E7CBEA-1BA8-4EB0-9F75-90D3DD0EB1E9}"/>
</file>

<file path=customXml/itemProps2.xml><?xml version="1.0" encoding="utf-8"?>
<ds:datastoreItem xmlns:ds="http://schemas.openxmlformats.org/officeDocument/2006/customXml" ds:itemID="{0E10163C-75E4-461F-AF3D-EB051F90B4D0}"/>
</file>

<file path=customXml/itemProps3.xml><?xml version="1.0" encoding="utf-8"?>
<ds:datastoreItem xmlns:ds="http://schemas.openxmlformats.org/officeDocument/2006/customXml" ds:itemID="{804B8DDD-EB65-4B69-8CDE-B4380F464C9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Junio 2023</dc:title>
  <dc:creator>Sandra Patricia Jimenez Gonzalez</dc:creator>
  <cp:lastModifiedBy>Sandra Patricia Jimenez Gonzalez</cp:lastModifiedBy>
  <dcterms:created xsi:type="dcterms:W3CDTF">2023-07-05T15:34:15Z</dcterms:created>
  <dcterms:modified xsi:type="dcterms:W3CDTF">2023-07-05T16:09:01Z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