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108" documentId="8_{6A7BA75B-6CB7-42AF-BDA2-F56DF99BA544}" xr6:coauthVersionLast="47" xr6:coauthVersionMax="47" xr10:uidLastSave="{0861FABE-51C1-4235-A7B4-45E96786B333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9" i="1" l="1"/>
  <c r="Q79" i="1"/>
  <c r="P79" i="1"/>
  <c r="O79" i="1"/>
  <c r="N79" i="1"/>
  <c r="M79" i="1"/>
  <c r="L79" i="1"/>
  <c r="K79" i="1"/>
  <c r="S78" i="1"/>
  <c r="Q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J79" i="1"/>
  <c r="I79" i="1"/>
  <c r="H79" i="1"/>
  <c r="O78" i="1"/>
  <c r="N78" i="1"/>
  <c r="M78" i="1"/>
  <c r="L78" i="1"/>
  <c r="K78" i="1"/>
  <c r="J78" i="1"/>
  <c r="I78" i="1"/>
  <c r="H78" i="1"/>
  <c r="R78" i="1"/>
  <c r="P78" i="1"/>
  <c r="T32" i="1"/>
  <c r="R32" i="1"/>
  <c r="P32" i="1"/>
  <c r="S33" i="1"/>
  <c r="T33" i="1" s="1"/>
  <c r="Q33" i="1"/>
  <c r="O33" i="1"/>
  <c r="N33" i="1"/>
  <c r="M33" i="1"/>
  <c r="L33" i="1"/>
  <c r="K33" i="1"/>
  <c r="J33" i="1"/>
  <c r="I33" i="1"/>
  <c r="H33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H31" i="1"/>
  <c r="S31" i="1"/>
  <c r="Q31" i="1"/>
  <c r="O31" i="1"/>
  <c r="P31" i="1" s="1"/>
  <c r="N31" i="1"/>
  <c r="M31" i="1"/>
  <c r="L31" i="1"/>
  <c r="K31" i="1"/>
  <c r="J31" i="1"/>
  <c r="I31" i="1"/>
  <c r="T79" i="1" l="1"/>
  <c r="T78" i="1"/>
  <c r="R79" i="1"/>
  <c r="R31" i="1"/>
  <c r="P33" i="1"/>
  <c r="R33" i="1"/>
  <c r="T31" i="1"/>
</calcChain>
</file>

<file path=xl/sharedStrings.xml><?xml version="1.0" encoding="utf-8"?>
<sst xmlns="http://schemas.openxmlformats.org/spreadsheetml/2006/main" count="452" uniqueCount="137">
  <si>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</si>
  <si>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</si>
  <si>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</si>
  <si>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</si>
  <si>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</si>
  <si>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</si>
  <si>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</si>
  <si>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</si>
  <si>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</si>
  <si>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</si>
  <si>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</si>
  <si>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</si>
  <si>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</si>
  <si>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</si>
  <si>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</si>
  <si>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</si>
  <si>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</si>
  <si>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</si>
  <si>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</si>
  <si>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</si>
  <si>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</si>
  <si>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</si>
  <si>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</si>
  <si>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</si>
  <si>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</si>
  <si>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</si>
  <si>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</si>
  <si>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</si>
  <si>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</si>
  <si>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</si>
  <si>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</si>
  <si>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</si>
  <si>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</si>
  <si>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</si>
  <si>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</si>
  <si>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</si>
  <si>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</si>
  <si>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</si>
  <si>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</si>
  <si>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</si>
  <si>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</si>
  <si>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</si>
  <si>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</si>
  <si>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</si>
  <si>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</si>
  <si>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</si>
  <si>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</si>
  <si>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</si>
  <si>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</si>
  <si>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</si>
  <si>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</si>
  <si>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</si>
  <si>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</si>
  <si>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</si>
  <si>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</si>
  <si>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</si>
  <si>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</si>
  <si>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</si>
  <si>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</si>
  <si>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</si>
  <si>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</si>
  <si>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</si>
  <si>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</si>
  <si>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</si>
  <si>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</si>
  <si>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</si>
  <si>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</si>
  <si>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</si>
  <si>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</si>
  <si>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</si>
  <si>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</si>
  <si>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</si>
  <si>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</si>
  <si>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</si>
  <si>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</si>
  <si>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</si>
  <si>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</si>
  <si>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</si>
  <si>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</si>
  <si>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</si>
  <si>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</si>
  <si>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</si>
  <si>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</si>
  <si>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</si>
  <si>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</si>
  <si>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</si>
  <si>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</si>
  <si>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</si>
  <si>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</si>
  <si>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</si>
  <si>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</si>
  <si>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</si>
  <si>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</si>
  <si>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</si>
  <si>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</si>
  <si>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</si>
  <si>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</si>
  <si>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</si>
  <si>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</si>
  <si>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</si>
  <si>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</si>
  <si>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</si>
  <si>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</si>
  <si>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</si>
  <si>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</si>
  <si>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</si>
  <si>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</si>
  <si>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</si>
  <si>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</si>
  <si>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</si>
  <si>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</si>
  <si>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</si>
  <si>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</si>
  <si>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</si>
  <si>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</si>
  <si>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</si>
  <si>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</si>
  <si>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C-2403-0600-56</t>
  </si>
  <si>
    <t>APOYO A LAS ENTIDADES TERRITORIALES PARA EL MEJORAMIENTO DE LA INFRAESTRUCTURA DE TRANSPORTE AÉREO A NIVEL NACIONAL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</si>
  <si>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</si>
  <si>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</si>
  <si>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</si>
  <si>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</si>
  <si>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</si>
  <si>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</si>
  <si>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</si>
  <si>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</si>
  <si>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</si>
  <si>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</si>
  <si>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2023</t>
  </si>
  <si>
    <t>% COMPROMISO</t>
  </si>
  <si>
    <t>% OBLIGACIÓN</t>
  </si>
  <si>
    <t>% PAGOS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</si>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</sst>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;\-&quot;$&quot;\ #,##0"/>
    <numFmt numFmtId="165" formatCode="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165" fontId="8" fillId="3" borderId="1" xfId="1" applyNumberFormat="1" applyFont="1" applyFill="1" applyBorder="1" applyAlignment="1">
      <alignment horizontal="right" vertical="center" wrapText="1" readingOrder="1"/>
    </xf>
    <xf numFmtId="165" fontId="5" fillId="0" borderId="1" xfId="1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245134</xdr:colOff>
      <xdr:row>5</xdr:row>
      <xdr:rowOff>65416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40D478-D06B-4030-B2DC-1E3B91E9D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1194" cy="9798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262387</xdr:colOff>
      <xdr:row>12</xdr:row>
      <xdr:rowOff>32204</xdr:rowOff>
    </xdr:to>
    <xdr:sp macro="" textlink="">
      <xdr:nvSpPr>
        <xdr:cNvPr id="3" name="Rectangle 56">
          <a:extLst>
            <a:ext uri="{FF2B5EF4-FFF2-40B4-BE49-F238E27FC236}">
              <a16:creationId xmlns:a16="http://schemas.microsoft.com/office/drawing/2014/main" id="{B599B291-182F-4F13-ADD8-E483D9388FC0}"/>
            </a:ext>
          </a:extLst>
        </xdr:cNvPr>
        <xdr:cNvSpPr/>
      </xdr:nvSpPr>
      <xdr:spPr>
        <a:xfrm rot="10800000">
          <a:off x="0" y="1569720"/>
          <a:ext cx="3028447" cy="76372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167640</xdr:rowOff>
    </xdr:from>
    <xdr:to>
      <xdr:col>1</xdr:col>
      <xdr:colOff>1827505</xdr:colOff>
      <xdr:row>10</xdr:row>
      <xdr:rowOff>149526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65154BC-42B2-4D26-91C7-0CD52C470B41}"/>
            </a:ext>
          </a:extLst>
        </xdr:cNvPr>
        <xdr:cNvSpPr txBox="1">
          <a:spLocks noChangeArrowheads="1"/>
        </xdr:cNvSpPr>
      </xdr:nvSpPr>
      <xdr:spPr bwMode="auto">
        <a:xfrm>
          <a:off x="0" y="1737360"/>
          <a:ext cx="2749525" cy="347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Julio 2023</a:t>
          </a:r>
        </a:p>
      </xdr:txBody>
    </xdr:sp>
    <xdr:clientData/>
  </xdr:twoCellAnchor>
  <xdr:twoCellAnchor editAs="oneCell">
    <xdr:from>
      <xdr:col>8</xdr:col>
      <xdr:colOff>556260</xdr:colOff>
      <xdr:row>0</xdr:row>
      <xdr:rowOff>0</xdr:rowOff>
    </xdr:from>
    <xdr:to>
      <xdr:col>12</xdr:col>
      <xdr:colOff>371717</xdr:colOff>
      <xdr:row>3</xdr:row>
      <xdr:rowOff>141042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4F4F6FE1-5F30-46A0-8F88-086ED64C5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875520" y="0"/>
          <a:ext cx="3937877" cy="68968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609600</xdr:colOff>
      <xdr:row>4</xdr:row>
      <xdr:rowOff>68580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C02D43A-64E0-9F35-D65C-BF049E5DB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7940" y="0"/>
          <a:ext cx="364998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8</xdr:col>
      <xdr:colOff>725193</xdr:colOff>
      <xdr:row>82</xdr:row>
      <xdr:rowOff>45145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C431F532-5DD8-46E7-A6BD-44643B48D164}"/>
            </a:ext>
          </a:extLst>
        </xdr:cNvPr>
        <xdr:cNvSpPr/>
      </xdr:nvSpPr>
      <xdr:spPr>
        <a:xfrm rot="10800000">
          <a:off x="0" y="36263580"/>
          <a:ext cx="829947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7</xdr:col>
      <xdr:colOff>802831</xdr:colOff>
      <xdr:row>82</xdr:row>
      <xdr:rowOff>45145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3B99874D-DEE1-4079-A43C-EFBC6FC37752}"/>
            </a:ext>
          </a:extLst>
        </xdr:cNvPr>
        <xdr:cNvSpPr txBox="1">
          <a:spLocks noChangeArrowheads="1"/>
        </xdr:cNvSpPr>
      </xdr:nvSpPr>
      <xdr:spPr bwMode="auto">
        <a:xfrm>
          <a:off x="0" y="36263580"/>
          <a:ext cx="7279831" cy="410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showGridLines="0" tabSelected="1" topLeftCell="G1" workbookViewId="0">
      <selection activeCell="N11" sqref="N11"/>
    </sheetView>
  </sheetViews>
  <sheetFormatPr baseColWidth="10" defaultColWidth="0" defaultRowHeight="14.4" zeroHeight="1" x14ac:dyDescent="0.3"/>
  <cols>
    <col min="1" max="1" width="13.44140625" customWidth="1"/>
    <col min="2" max="2" width="26.88671875" customWidth="1"/>
    <col min="3" max="3" width="10.88671875" bestFit="1" customWidth="1"/>
    <col min="4" max="4" width="7.5546875" bestFit="1" customWidth="1"/>
    <col min="5" max="5" width="4.33203125" bestFit="1" customWidth="1"/>
    <col min="6" max="6" width="3.6640625" bestFit="1" customWidth="1"/>
    <col min="7" max="7" width="30" customWidth="1"/>
    <col min="8" max="8" width="16" bestFit="1" customWidth="1"/>
    <col min="9" max="9" width="15.109375" bestFit="1" customWidth="1"/>
    <col min="10" max="10" width="13.6640625" bestFit="1" customWidth="1"/>
    <col min="11" max="11" width="16.33203125" customWidth="1"/>
    <col min="12" max="12" width="15" bestFit="1" customWidth="1"/>
    <col min="13" max="13" width="16" bestFit="1" customWidth="1"/>
    <col min="14" max="14" width="15.21875" bestFit="1" customWidth="1"/>
    <col min="15" max="15" width="16" bestFit="1" customWidth="1"/>
    <col min="16" max="16" width="13.6640625" customWidth="1"/>
    <col min="17" max="17" width="14.6640625" bestFit="1" customWidth="1"/>
    <col min="18" max="18" width="12.44140625" customWidth="1"/>
    <col min="19" max="19" width="14.6640625" bestFit="1" customWidth="1"/>
    <col min="20" max="20" width="11.109375" customWidth="1"/>
    <col min="21" max="21" width="6.44140625" customWidth="1"/>
    <col min="22" max="16384" width="11.5546875" hidden="1"/>
  </cols>
  <sheetData>
    <row r="1" spans="1:20" x14ac:dyDescent="0.3"/>
    <row r="2" spans="1:20" x14ac:dyDescent="0.3"/>
    <row r="3" spans="1:20" x14ac:dyDescent="0.3"/>
    <row r="4" spans="1:20" x14ac:dyDescent="0.3"/>
    <row r="5" spans="1:20" x14ac:dyDescent="0.3"/>
    <row r="6" spans="1:20" x14ac:dyDescent="0.3"/>
    <row r="7" spans="1:20" x14ac:dyDescent="0.3"/>
    <row r="8" spans="1:20" ht="22.8" customHeight="1" x14ac:dyDescent="0.3">
      <c r="A8" s="14" t="s">
        <v>129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0" x14ac:dyDescent="0.3"/>
    <row r="10" spans="1:20" x14ac:dyDescent="0.3"/>
    <row r="11" spans="1:20" x14ac:dyDescent="0.3"/>
    <row r="12" spans="1:20" x14ac:dyDescent="0.3"/>
    <row r="13" spans="1:20" x14ac:dyDescent="0.3"/>
    <row r="14" spans="1:20" ht="24" customHeight="1" x14ac:dyDescent="0.3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 t="s">
        <v>14</v>
      </c>
      <c r="P14" s="1" t="s">
        <v>130</v>
      </c>
      <c r="Q14" s="1" t="s">
        <v>15</v>
      </c>
      <c r="R14" s="1" t="s">
        <v>131</v>
      </c>
      <c r="S14" s="1" t="s">
        <v>16</v>
      </c>
      <c r="T14" s="1" t="s">
        <v>132</v>
      </c>
    </row>
    <row r="15" spans="1:20" ht="20.399999999999999" x14ac:dyDescent="0.3">
      <c r="A15" s="2" t="s">
        <v>17</v>
      </c>
      <c r="B15" s="3" t="s">
        <v>18</v>
      </c>
      <c r="C15" s="4" t="s">
        <v>19</v>
      </c>
      <c r="D15" s="2" t="s">
        <v>20</v>
      </c>
      <c r="E15" s="2" t="s">
        <v>21</v>
      </c>
      <c r="F15" s="2" t="s">
        <v>22</v>
      </c>
      <c r="G15" s="3" t="s">
        <v>23</v>
      </c>
      <c r="H15" s="12">
        <v>243616713000</v>
      </c>
      <c r="I15" s="12">
        <v>0</v>
      </c>
      <c r="J15" s="12">
        <v>0</v>
      </c>
      <c r="K15" s="12">
        <v>243616713000</v>
      </c>
      <c r="L15" s="12">
        <v>0</v>
      </c>
      <c r="M15" s="12">
        <v>243616713000</v>
      </c>
      <c r="N15" s="12">
        <v>0</v>
      </c>
      <c r="O15" s="12">
        <v>144227703514</v>
      </c>
      <c r="P15" s="11">
        <f>+O15/K15</f>
        <v>0.59202713039642729</v>
      </c>
      <c r="Q15" s="12">
        <v>144218352032</v>
      </c>
      <c r="R15" s="11">
        <f>+Q15/K15</f>
        <v>0.59198874435187043</v>
      </c>
      <c r="S15" s="12">
        <v>144218352032</v>
      </c>
      <c r="T15" s="11">
        <f>+S15/K15</f>
        <v>0.59198874435187043</v>
      </c>
    </row>
    <row r="16" spans="1:20" ht="20.399999999999999" x14ac:dyDescent="0.3">
      <c r="A16" s="2" t="s">
        <v>17</v>
      </c>
      <c r="B16" s="3" t="s">
        <v>18</v>
      </c>
      <c r="C16" s="4" t="s">
        <v>24</v>
      </c>
      <c r="D16" s="2" t="s">
        <v>20</v>
      </c>
      <c r="E16" s="2" t="s">
        <v>21</v>
      </c>
      <c r="F16" s="2" t="s">
        <v>22</v>
      </c>
      <c r="G16" s="3" t="s">
        <v>25</v>
      </c>
      <c r="H16" s="12">
        <v>92345467000</v>
      </c>
      <c r="I16" s="12">
        <v>0</v>
      </c>
      <c r="J16" s="12">
        <v>0</v>
      </c>
      <c r="K16" s="12">
        <v>92345467000</v>
      </c>
      <c r="L16" s="12">
        <v>0</v>
      </c>
      <c r="M16" s="12">
        <v>92345467000</v>
      </c>
      <c r="N16" s="12">
        <v>0</v>
      </c>
      <c r="O16" s="12">
        <v>51206429991</v>
      </c>
      <c r="P16" s="11">
        <f t="shared" ref="P16:P77" si="0">+O16/K16</f>
        <v>0.55450940532901305</v>
      </c>
      <c r="Q16" s="12">
        <v>51027989188</v>
      </c>
      <c r="R16" s="11">
        <f t="shared" ref="R16:R77" si="1">+Q16/K16</f>
        <v>0.55257708738426758</v>
      </c>
      <c r="S16" s="12">
        <v>51027989188</v>
      </c>
      <c r="T16" s="11">
        <f t="shared" ref="T16:T77" si="2">+S16/K16</f>
        <v>0.55257708738426758</v>
      </c>
    </row>
    <row r="17" spans="1:20" ht="20.399999999999999" x14ac:dyDescent="0.3">
      <c r="A17" s="2" t="s">
        <v>17</v>
      </c>
      <c r="B17" s="3" t="s">
        <v>18</v>
      </c>
      <c r="C17" s="4" t="s">
        <v>26</v>
      </c>
      <c r="D17" s="2" t="s">
        <v>20</v>
      </c>
      <c r="E17" s="2" t="s">
        <v>21</v>
      </c>
      <c r="F17" s="2" t="s">
        <v>22</v>
      </c>
      <c r="G17" s="3" t="s">
        <v>27</v>
      </c>
      <c r="H17" s="12">
        <v>77163843000</v>
      </c>
      <c r="I17" s="12">
        <v>0</v>
      </c>
      <c r="J17" s="12">
        <v>0</v>
      </c>
      <c r="K17" s="12">
        <v>77163843000</v>
      </c>
      <c r="L17" s="12">
        <v>0</v>
      </c>
      <c r="M17" s="12">
        <v>77163843000</v>
      </c>
      <c r="N17" s="12">
        <v>0</v>
      </c>
      <c r="O17" s="12">
        <v>40573058174</v>
      </c>
      <c r="P17" s="11">
        <f t="shared" si="0"/>
        <v>0.52580401126470588</v>
      </c>
      <c r="Q17" s="12">
        <v>40541255550</v>
      </c>
      <c r="R17" s="11">
        <f t="shared" si="1"/>
        <v>0.52539186714689678</v>
      </c>
      <c r="S17" s="12">
        <v>40541255550</v>
      </c>
      <c r="T17" s="11">
        <f t="shared" si="2"/>
        <v>0.52539186714689678</v>
      </c>
    </row>
    <row r="18" spans="1:20" ht="30.6" x14ac:dyDescent="0.3">
      <c r="A18" s="2" t="s">
        <v>17</v>
      </c>
      <c r="B18" s="3" t="s">
        <v>18</v>
      </c>
      <c r="C18" s="4" t="s">
        <v>28</v>
      </c>
      <c r="D18" s="2" t="s">
        <v>20</v>
      </c>
      <c r="E18" s="2" t="s">
        <v>21</v>
      </c>
      <c r="F18" s="2" t="s">
        <v>22</v>
      </c>
      <c r="G18" s="3" t="s">
        <v>29</v>
      </c>
      <c r="H18" s="12">
        <v>35115712000</v>
      </c>
      <c r="I18" s="12">
        <v>0</v>
      </c>
      <c r="J18" s="12">
        <v>0</v>
      </c>
      <c r="K18" s="12">
        <v>35115712000</v>
      </c>
      <c r="L18" s="12">
        <v>35115712000</v>
      </c>
      <c r="M18" s="12">
        <v>0</v>
      </c>
      <c r="N18" s="12">
        <v>0</v>
      </c>
      <c r="O18" s="12">
        <v>0</v>
      </c>
      <c r="P18" s="11">
        <f t="shared" si="0"/>
        <v>0</v>
      </c>
      <c r="Q18" s="12">
        <v>0</v>
      </c>
      <c r="R18" s="11">
        <f t="shared" si="1"/>
        <v>0</v>
      </c>
      <c r="S18" s="12">
        <v>0</v>
      </c>
      <c r="T18" s="11">
        <f t="shared" si="2"/>
        <v>0</v>
      </c>
    </row>
    <row r="19" spans="1:20" ht="20.399999999999999" x14ac:dyDescent="0.3">
      <c r="A19" s="2" t="s">
        <v>17</v>
      </c>
      <c r="B19" s="3" t="s">
        <v>18</v>
      </c>
      <c r="C19" s="4" t="s">
        <v>30</v>
      </c>
      <c r="D19" s="2" t="s">
        <v>20</v>
      </c>
      <c r="E19" s="2" t="s">
        <v>21</v>
      </c>
      <c r="F19" s="2" t="s">
        <v>22</v>
      </c>
      <c r="G19" s="3" t="s">
        <v>31</v>
      </c>
      <c r="H19" s="12">
        <v>73721472000</v>
      </c>
      <c r="I19" s="12">
        <v>0</v>
      </c>
      <c r="J19" s="12">
        <v>0</v>
      </c>
      <c r="K19" s="12">
        <v>73721472000</v>
      </c>
      <c r="L19" s="12">
        <v>0</v>
      </c>
      <c r="M19" s="12">
        <v>67463796302.080002</v>
      </c>
      <c r="N19" s="12">
        <v>6257675697.9200001</v>
      </c>
      <c r="O19" s="12">
        <v>60556963141.209999</v>
      </c>
      <c r="P19" s="11">
        <f t="shared" si="0"/>
        <v>0.82142911011340092</v>
      </c>
      <c r="Q19" s="12">
        <v>34109242445.970001</v>
      </c>
      <c r="R19" s="11">
        <f t="shared" si="1"/>
        <v>0.46267717559912536</v>
      </c>
      <c r="S19" s="12">
        <v>33500887168.599998</v>
      </c>
      <c r="T19" s="11">
        <f t="shared" si="2"/>
        <v>0.45442509841094869</v>
      </c>
    </row>
    <row r="20" spans="1:20" ht="20.399999999999999" x14ac:dyDescent="0.3">
      <c r="A20" s="2" t="s">
        <v>17</v>
      </c>
      <c r="B20" s="3" t="s">
        <v>18</v>
      </c>
      <c r="C20" s="4" t="s">
        <v>32</v>
      </c>
      <c r="D20" s="2" t="s">
        <v>20</v>
      </c>
      <c r="E20" s="2" t="s">
        <v>21</v>
      </c>
      <c r="F20" s="2" t="s">
        <v>22</v>
      </c>
      <c r="G20" s="3" t="s">
        <v>33</v>
      </c>
      <c r="H20" s="12">
        <v>1063392000</v>
      </c>
      <c r="I20" s="12">
        <v>0</v>
      </c>
      <c r="J20" s="12">
        <v>0</v>
      </c>
      <c r="K20" s="12">
        <v>1063392000</v>
      </c>
      <c r="L20" s="12">
        <v>0</v>
      </c>
      <c r="M20" s="12">
        <v>48000000</v>
      </c>
      <c r="N20" s="12">
        <v>1015392000</v>
      </c>
      <c r="O20" s="12">
        <v>48000000</v>
      </c>
      <c r="P20" s="11">
        <f t="shared" si="0"/>
        <v>4.5138575426559538E-2</v>
      </c>
      <c r="Q20" s="12">
        <v>47226226.75</v>
      </c>
      <c r="R20" s="11">
        <f t="shared" si="1"/>
        <v>4.4410929130555804E-2</v>
      </c>
      <c r="S20" s="12">
        <v>47226226.75</v>
      </c>
      <c r="T20" s="11">
        <f t="shared" si="2"/>
        <v>4.4410929130555804E-2</v>
      </c>
    </row>
    <row r="21" spans="1:20" ht="30.6" x14ac:dyDescent="0.3">
      <c r="A21" s="2" t="s">
        <v>17</v>
      </c>
      <c r="B21" s="3" t="s">
        <v>18</v>
      </c>
      <c r="C21" s="4" t="s">
        <v>34</v>
      </c>
      <c r="D21" s="2" t="s">
        <v>20</v>
      </c>
      <c r="E21" s="2" t="s">
        <v>21</v>
      </c>
      <c r="F21" s="2" t="s">
        <v>22</v>
      </c>
      <c r="G21" s="3" t="s">
        <v>35</v>
      </c>
      <c r="H21" s="12">
        <v>93369991843</v>
      </c>
      <c r="I21" s="12">
        <v>0</v>
      </c>
      <c r="J21" s="12">
        <v>0</v>
      </c>
      <c r="K21" s="12">
        <v>93369991843</v>
      </c>
      <c r="L21" s="12">
        <v>93369991843</v>
      </c>
      <c r="M21" s="12">
        <v>0</v>
      </c>
      <c r="N21" s="12">
        <v>0</v>
      </c>
      <c r="O21" s="12">
        <v>0</v>
      </c>
      <c r="P21" s="11">
        <f t="shared" si="0"/>
        <v>0</v>
      </c>
      <c r="Q21" s="12">
        <v>0</v>
      </c>
      <c r="R21" s="11">
        <f t="shared" si="1"/>
        <v>0</v>
      </c>
      <c r="S21" s="12">
        <v>0</v>
      </c>
      <c r="T21" s="11">
        <f t="shared" si="2"/>
        <v>0</v>
      </c>
    </row>
    <row r="22" spans="1:20" ht="30.6" x14ac:dyDescent="0.3">
      <c r="A22" s="2" t="s">
        <v>17</v>
      </c>
      <c r="B22" s="3" t="s">
        <v>18</v>
      </c>
      <c r="C22" s="4" t="s">
        <v>36</v>
      </c>
      <c r="D22" s="2" t="s">
        <v>20</v>
      </c>
      <c r="E22" s="2" t="s">
        <v>37</v>
      </c>
      <c r="F22" s="2" t="s">
        <v>22</v>
      </c>
      <c r="G22" s="3" t="s">
        <v>38</v>
      </c>
      <c r="H22" s="12">
        <v>185295400000</v>
      </c>
      <c r="I22" s="12">
        <v>0</v>
      </c>
      <c r="J22" s="12">
        <v>0</v>
      </c>
      <c r="K22" s="12">
        <v>185295400000</v>
      </c>
      <c r="L22" s="12">
        <v>0</v>
      </c>
      <c r="M22" s="12">
        <v>185295400000</v>
      </c>
      <c r="N22" s="12">
        <v>0</v>
      </c>
      <c r="O22" s="12">
        <v>185295400000</v>
      </c>
      <c r="P22" s="11">
        <f t="shared" si="0"/>
        <v>1</v>
      </c>
      <c r="Q22" s="12">
        <v>185295400000</v>
      </c>
      <c r="R22" s="11">
        <f t="shared" si="1"/>
        <v>1</v>
      </c>
      <c r="S22" s="12">
        <v>185295400000</v>
      </c>
      <c r="T22" s="11">
        <f t="shared" si="2"/>
        <v>1</v>
      </c>
    </row>
    <row r="23" spans="1:20" ht="20.399999999999999" x14ac:dyDescent="0.3">
      <c r="A23" s="2" t="s">
        <v>17</v>
      </c>
      <c r="B23" s="3" t="s">
        <v>18</v>
      </c>
      <c r="C23" s="4" t="s">
        <v>39</v>
      </c>
      <c r="D23" s="2" t="s">
        <v>20</v>
      </c>
      <c r="E23" s="2" t="s">
        <v>21</v>
      </c>
      <c r="F23" s="2" t="s">
        <v>22</v>
      </c>
      <c r="G23" s="3" t="s">
        <v>40</v>
      </c>
      <c r="H23" s="12">
        <v>276672000</v>
      </c>
      <c r="I23" s="12">
        <v>0</v>
      </c>
      <c r="J23" s="12">
        <v>0</v>
      </c>
      <c r="K23" s="12">
        <v>276672000</v>
      </c>
      <c r="L23" s="12">
        <v>0</v>
      </c>
      <c r="M23" s="12">
        <v>276672000</v>
      </c>
      <c r="N23" s="12">
        <v>0</v>
      </c>
      <c r="O23" s="12">
        <v>170309688</v>
      </c>
      <c r="P23" s="11">
        <f t="shared" si="0"/>
        <v>0.61556531922276192</v>
      </c>
      <c r="Q23" s="12">
        <v>170309688</v>
      </c>
      <c r="R23" s="11">
        <f t="shared" si="1"/>
        <v>0.61556531922276192</v>
      </c>
      <c r="S23" s="12">
        <v>170309688</v>
      </c>
      <c r="T23" s="11">
        <f t="shared" si="2"/>
        <v>0.61556531922276192</v>
      </c>
    </row>
    <row r="24" spans="1:20" ht="30.6" x14ac:dyDescent="0.3">
      <c r="A24" s="2" t="s">
        <v>17</v>
      </c>
      <c r="B24" s="3" t="s">
        <v>18</v>
      </c>
      <c r="C24" s="4" t="s">
        <v>41</v>
      </c>
      <c r="D24" s="2" t="s">
        <v>20</v>
      </c>
      <c r="E24" s="2" t="s">
        <v>21</v>
      </c>
      <c r="F24" s="2" t="s">
        <v>22</v>
      </c>
      <c r="G24" s="3" t="s">
        <v>42</v>
      </c>
      <c r="H24" s="12">
        <v>2119392000</v>
      </c>
      <c r="I24" s="12">
        <v>0</v>
      </c>
      <c r="J24" s="12">
        <v>0</v>
      </c>
      <c r="K24" s="12">
        <v>2119392000</v>
      </c>
      <c r="L24" s="12">
        <v>0</v>
      </c>
      <c r="M24" s="12">
        <v>2119392000</v>
      </c>
      <c r="N24" s="12">
        <v>0</v>
      </c>
      <c r="O24" s="12">
        <v>777893698</v>
      </c>
      <c r="P24" s="11">
        <f t="shared" si="0"/>
        <v>0.3670362528498739</v>
      </c>
      <c r="Q24" s="12">
        <v>611920764</v>
      </c>
      <c r="R24" s="11">
        <f t="shared" si="1"/>
        <v>0.28872467386873218</v>
      </c>
      <c r="S24" s="12">
        <v>611920764</v>
      </c>
      <c r="T24" s="11">
        <f t="shared" si="2"/>
        <v>0.28872467386873218</v>
      </c>
    </row>
    <row r="25" spans="1:20" ht="20.399999999999999" x14ac:dyDescent="0.3">
      <c r="A25" s="2" t="s">
        <v>17</v>
      </c>
      <c r="B25" s="3" t="s">
        <v>18</v>
      </c>
      <c r="C25" s="4" t="s">
        <v>43</v>
      </c>
      <c r="D25" s="2" t="s">
        <v>20</v>
      </c>
      <c r="E25" s="2" t="s">
        <v>21</v>
      </c>
      <c r="F25" s="2" t="s">
        <v>22</v>
      </c>
      <c r="G25" s="3" t="s">
        <v>44</v>
      </c>
      <c r="H25" s="12">
        <v>26595360000</v>
      </c>
      <c r="I25" s="12">
        <v>0</v>
      </c>
      <c r="J25" s="12">
        <v>0</v>
      </c>
      <c r="K25" s="12">
        <v>26595360000</v>
      </c>
      <c r="L25" s="12">
        <v>0</v>
      </c>
      <c r="M25" s="12">
        <v>169381612</v>
      </c>
      <c r="N25" s="12">
        <v>26425978388</v>
      </c>
      <c r="O25" s="12">
        <v>44844914</v>
      </c>
      <c r="P25" s="11">
        <f t="shared" si="0"/>
        <v>1.6861931554978012E-3</v>
      </c>
      <c r="Q25" s="12">
        <v>44844914</v>
      </c>
      <c r="R25" s="11">
        <f t="shared" si="1"/>
        <v>1.6861931554978012E-3</v>
      </c>
      <c r="S25" s="12">
        <v>44844914</v>
      </c>
      <c r="T25" s="11">
        <f t="shared" si="2"/>
        <v>1.6861931554978012E-3</v>
      </c>
    </row>
    <row r="26" spans="1:20" ht="20.399999999999999" x14ac:dyDescent="0.3">
      <c r="A26" s="2" t="s">
        <v>17</v>
      </c>
      <c r="B26" s="3" t="s">
        <v>18</v>
      </c>
      <c r="C26" s="4" t="s">
        <v>45</v>
      </c>
      <c r="D26" s="2" t="s">
        <v>20</v>
      </c>
      <c r="E26" s="2" t="s">
        <v>21</v>
      </c>
      <c r="F26" s="2" t="s">
        <v>22</v>
      </c>
      <c r="G26" s="3" t="s">
        <v>46</v>
      </c>
      <c r="H26" s="12">
        <v>32522688000</v>
      </c>
      <c r="I26" s="12">
        <v>0</v>
      </c>
      <c r="J26" s="12">
        <v>0</v>
      </c>
      <c r="K26" s="12">
        <v>32522688000</v>
      </c>
      <c r="L26" s="12">
        <v>0</v>
      </c>
      <c r="M26" s="12">
        <v>32000597161</v>
      </c>
      <c r="N26" s="12">
        <v>522090839</v>
      </c>
      <c r="O26" s="12">
        <v>31122497412</v>
      </c>
      <c r="P26" s="11">
        <f t="shared" si="0"/>
        <v>0.95694726745833558</v>
      </c>
      <c r="Q26" s="12">
        <v>30574503505.849998</v>
      </c>
      <c r="R26" s="11">
        <f t="shared" si="1"/>
        <v>0.94009767906791708</v>
      </c>
      <c r="S26" s="12">
        <v>30574503505.849998</v>
      </c>
      <c r="T26" s="11">
        <f t="shared" si="2"/>
        <v>0.94009767906791708</v>
      </c>
    </row>
    <row r="27" spans="1:20" ht="20.399999999999999" x14ac:dyDescent="0.3">
      <c r="A27" s="2" t="s">
        <v>17</v>
      </c>
      <c r="B27" s="3" t="s">
        <v>18</v>
      </c>
      <c r="C27" s="4" t="s">
        <v>47</v>
      </c>
      <c r="D27" s="2" t="s">
        <v>20</v>
      </c>
      <c r="E27" s="2" t="s">
        <v>21</v>
      </c>
      <c r="F27" s="2" t="s">
        <v>22</v>
      </c>
      <c r="G27" s="3" t="s">
        <v>48</v>
      </c>
      <c r="H27" s="12">
        <v>181632000</v>
      </c>
      <c r="I27" s="12">
        <v>0</v>
      </c>
      <c r="J27" s="12">
        <v>0</v>
      </c>
      <c r="K27" s="12">
        <v>181632000</v>
      </c>
      <c r="L27" s="12">
        <v>0</v>
      </c>
      <c r="M27" s="12">
        <v>0</v>
      </c>
      <c r="N27" s="12">
        <v>181632000</v>
      </c>
      <c r="O27" s="12">
        <v>0</v>
      </c>
      <c r="P27" s="11">
        <f t="shared" si="0"/>
        <v>0</v>
      </c>
      <c r="Q27" s="12">
        <v>0</v>
      </c>
      <c r="R27" s="11">
        <f t="shared" si="1"/>
        <v>0</v>
      </c>
      <c r="S27" s="12">
        <v>0</v>
      </c>
      <c r="T27" s="11">
        <f t="shared" si="2"/>
        <v>0</v>
      </c>
    </row>
    <row r="28" spans="1:20" ht="20.399999999999999" x14ac:dyDescent="0.3">
      <c r="A28" s="2" t="s">
        <v>17</v>
      </c>
      <c r="B28" s="3" t="s">
        <v>18</v>
      </c>
      <c r="C28" s="4" t="s">
        <v>49</v>
      </c>
      <c r="D28" s="2" t="s">
        <v>20</v>
      </c>
      <c r="E28" s="2" t="s">
        <v>21</v>
      </c>
      <c r="F28" s="2" t="s">
        <v>22</v>
      </c>
      <c r="G28" s="3" t="s">
        <v>50</v>
      </c>
      <c r="H28" s="12">
        <v>4317984000</v>
      </c>
      <c r="I28" s="12">
        <v>0</v>
      </c>
      <c r="J28" s="12">
        <v>0</v>
      </c>
      <c r="K28" s="12">
        <v>4317984000</v>
      </c>
      <c r="L28" s="12">
        <v>0</v>
      </c>
      <c r="M28" s="12">
        <v>0</v>
      </c>
      <c r="N28" s="12">
        <v>4317984000</v>
      </c>
      <c r="O28" s="12">
        <v>0</v>
      </c>
      <c r="P28" s="11">
        <f t="shared" si="0"/>
        <v>0</v>
      </c>
      <c r="Q28" s="12">
        <v>0</v>
      </c>
      <c r="R28" s="11">
        <f t="shared" si="1"/>
        <v>0</v>
      </c>
      <c r="S28" s="12">
        <v>0</v>
      </c>
      <c r="T28" s="11">
        <f t="shared" si="2"/>
        <v>0</v>
      </c>
    </row>
    <row r="29" spans="1:20" ht="20.399999999999999" x14ac:dyDescent="0.3">
      <c r="A29" s="2" t="s">
        <v>17</v>
      </c>
      <c r="B29" s="3" t="s">
        <v>18</v>
      </c>
      <c r="C29" s="4" t="s">
        <v>51</v>
      </c>
      <c r="D29" s="2" t="s">
        <v>20</v>
      </c>
      <c r="E29" s="2" t="s">
        <v>21</v>
      </c>
      <c r="F29" s="2" t="s">
        <v>22</v>
      </c>
      <c r="G29" s="3" t="s">
        <v>52</v>
      </c>
      <c r="H29" s="12">
        <v>7392000</v>
      </c>
      <c r="I29" s="12">
        <v>0</v>
      </c>
      <c r="J29" s="12">
        <v>0</v>
      </c>
      <c r="K29" s="12">
        <v>7392000</v>
      </c>
      <c r="L29" s="12">
        <v>0</v>
      </c>
      <c r="M29" s="12">
        <v>7006890</v>
      </c>
      <c r="N29" s="12">
        <v>385110</v>
      </c>
      <c r="O29" s="12">
        <v>7006890</v>
      </c>
      <c r="P29" s="11">
        <f t="shared" si="0"/>
        <v>0.94790178571428574</v>
      </c>
      <c r="Q29" s="12">
        <v>7006890</v>
      </c>
      <c r="R29" s="11">
        <f t="shared" si="1"/>
        <v>0.94790178571428574</v>
      </c>
      <c r="S29" s="12">
        <v>7006890</v>
      </c>
      <c r="T29" s="11">
        <f t="shared" si="2"/>
        <v>0.94790178571428574</v>
      </c>
    </row>
    <row r="30" spans="1:20" ht="26.4" customHeight="1" x14ac:dyDescent="0.3">
      <c r="A30" s="2" t="s">
        <v>17</v>
      </c>
      <c r="B30" s="3" t="s">
        <v>18</v>
      </c>
      <c r="C30" s="4" t="s">
        <v>53</v>
      </c>
      <c r="D30" s="2" t="s">
        <v>20</v>
      </c>
      <c r="E30" s="2" t="s">
        <v>21</v>
      </c>
      <c r="F30" s="2" t="s">
        <v>22</v>
      </c>
      <c r="G30" s="3" t="s">
        <v>54</v>
      </c>
      <c r="H30" s="12">
        <v>558624000</v>
      </c>
      <c r="I30" s="12">
        <v>0</v>
      </c>
      <c r="J30" s="12">
        <v>0</v>
      </c>
      <c r="K30" s="12">
        <v>558624000</v>
      </c>
      <c r="L30" s="12">
        <v>0</v>
      </c>
      <c r="M30" s="12">
        <v>16501000</v>
      </c>
      <c r="N30" s="12">
        <v>542123000</v>
      </c>
      <c r="O30" s="12">
        <v>16158921</v>
      </c>
      <c r="P30" s="11">
        <f t="shared" si="0"/>
        <v>2.8926292103454203E-2</v>
      </c>
      <c r="Q30" s="12">
        <v>16158921</v>
      </c>
      <c r="R30" s="11">
        <f t="shared" si="1"/>
        <v>2.8926292103454203E-2</v>
      </c>
      <c r="S30" s="12">
        <v>16158921</v>
      </c>
      <c r="T30" s="11">
        <f t="shared" si="2"/>
        <v>2.8926292103454203E-2</v>
      </c>
    </row>
    <row r="31" spans="1:20" x14ac:dyDescent="0.3">
      <c r="A31" s="5"/>
      <c r="B31" s="6"/>
      <c r="C31" s="7"/>
      <c r="D31" s="5"/>
      <c r="E31" s="5"/>
      <c r="F31" s="5"/>
      <c r="G31" s="8" t="s">
        <v>133</v>
      </c>
      <c r="H31" s="9">
        <f>SUM(H15:H30)</f>
        <v>868271734843</v>
      </c>
      <c r="I31" s="9">
        <f t="shared" ref="I31:S31" si="3">SUM(I15:I30)</f>
        <v>0</v>
      </c>
      <c r="J31" s="9">
        <f t="shared" si="3"/>
        <v>0</v>
      </c>
      <c r="K31" s="9">
        <f t="shared" si="3"/>
        <v>868271734843</v>
      </c>
      <c r="L31" s="9">
        <f t="shared" si="3"/>
        <v>128485703843</v>
      </c>
      <c r="M31" s="9">
        <f t="shared" si="3"/>
        <v>700522769965.08008</v>
      </c>
      <c r="N31" s="9">
        <f t="shared" si="3"/>
        <v>39263261034.919998</v>
      </c>
      <c r="O31" s="9">
        <f t="shared" si="3"/>
        <v>514046266343.21002</v>
      </c>
      <c r="P31" s="10">
        <f>+O31/K31</f>
        <v>0.59203385957986909</v>
      </c>
      <c r="Q31" s="9">
        <f t="shared" si="3"/>
        <v>486664210125.56995</v>
      </c>
      <c r="R31" s="10">
        <f>+Q31/K31</f>
        <v>0.5604975845650072</v>
      </c>
      <c r="S31" s="9">
        <f t="shared" si="3"/>
        <v>486055854848.19995</v>
      </c>
      <c r="T31" s="10">
        <f>+S31/K31</f>
        <v>0.55979693377452633</v>
      </c>
    </row>
    <row r="32" spans="1:20" ht="25.8" customHeight="1" x14ac:dyDescent="0.3">
      <c r="A32" s="2" t="s">
        <v>17</v>
      </c>
      <c r="B32" s="3" t="s">
        <v>18</v>
      </c>
      <c r="C32" s="4" t="s">
        <v>55</v>
      </c>
      <c r="D32" s="2" t="s">
        <v>20</v>
      </c>
      <c r="E32" s="2" t="s">
        <v>21</v>
      </c>
      <c r="F32" s="2" t="s">
        <v>22</v>
      </c>
      <c r="G32" s="3" t="s">
        <v>56</v>
      </c>
      <c r="H32" s="12">
        <v>3150468157</v>
      </c>
      <c r="I32" s="12">
        <v>0</v>
      </c>
      <c r="J32" s="12">
        <v>0</v>
      </c>
      <c r="K32" s="12">
        <v>3150468157</v>
      </c>
      <c r="L32" s="12">
        <v>0</v>
      </c>
      <c r="M32" s="12">
        <v>0</v>
      </c>
      <c r="N32" s="12">
        <v>3150468157</v>
      </c>
      <c r="O32" s="12">
        <v>0</v>
      </c>
      <c r="P32" s="11">
        <f t="shared" si="0"/>
        <v>0</v>
      </c>
      <c r="Q32" s="12">
        <v>0</v>
      </c>
      <c r="R32" s="11">
        <f t="shared" si="1"/>
        <v>0</v>
      </c>
      <c r="S32" s="12">
        <v>0</v>
      </c>
      <c r="T32" s="11">
        <f t="shared" si="2"/>
        <v>0</v>
      </c>
    </row>
    <row r="33" spans="1:20" ht="23.4" customHeight="1" x14ac:dyDescent="0.3">
      <c r="A33" s="5"/>
      <c r="B33" s="6"/>
      <c r="C33" s="7"/>
      <c r="D33" s="5"/>
      <c r="E33" s="5"/>
      <c r="F33" s="5"/>
      <c r="G33" s="8" t="s">
        <v>134</v>
      </c>
      <c r="H33" s="9">
        <f>SUM(H32)</f>
        <v>3150468157</v>
      </c>
      <c r="I33" s="9">
        <f t="shared" ref="I33:S33" si="4">SUM(I32)</f>
        <v>0</v>
      </c>
      <c r="J33" s="9">
        <f t="shared" si="4"/>
        <v>0</v>
      </c>
      <c r="K33" s="9">
        <f t="shared" si="4"/>
        <v>3150468157</v>
      </c>
      <c r="L33" s="9">
        <f t="shared" si="4"/>
        <v>0</v>
      </c>
      <c r="M33" s="9">
        <f t="shared" si="4"/>
        <v>0</v>
      </c>
      <c r="N33" s="9">
        <f t="shared" si="4"/>
        <v>3150468157</v>
      </c>
      <c r="O33" s="9">
        <f t="shared" si="4"/>
        <v>0</v>
      </c>
      <c r="P33" s="10">
        <f>+O33/K33</f>
        <v>0</v>
      </c>
      <c r="Q33" s="9">
        <f t="shared" si="4"/>
        <v>0</v>
      </c>
      <c r="R33" s="10">
        <f>+Q33/K33</f>
        <v>0</v>
      </c>
      <c r="S33" s="9">
        <f t="shared" si="4"/>
        <v>0</v>
      </c>
      <c r="T33" s="10">
        <f>+S33/K33</f>
        <v>0</v>
      </c>
    </row>
    <row r="34" spans="1:20" ht="30.6" x14ac:dyDescent="0.3">
      <c r="A34" s="2" t="s">
        <v>17</v>
      </c>
      <c r="B34" s="3" t="s">
        <v>18</v>
      </c>
      <c r="C34" s="4" t="s">
        <v>57</v>
      </c>
      <c r="D34" s="2" t="s">
        <v>20</v>
      </c>
      <c r="E34" s="2" t="s">
        <v>21</v>
      </c>
      <c r="F34" s="2" t="s">
        <v>22</v>
      </c>
      <c r="G34" s="3" t="s">
        <v>58</v>
      </c>
      <c r="H34" s="12">
        <v>74095702962</v>
      </c>
      <c r="I34" s="12">
        <v>0</v>
      </c>
      <c r="J34" s="12">
        <v>0</v>
      </c>
      <c r="K34" s="12">
        <v>74095702962</v>
      </c>
      <c r="L34" s="12">
        <v>0</v>
      </c>
      <c r="M34" s="12">
        <v>40263346515</v>
      </c>
      <c r="N34" s="12">
        <v>33832356447</v>
      </c>
      <c r="O34" s="12">
        <v>38208716972</v>
      </c>
      <c r="P34" s="11">
        <f t="shared" si="0"/>
        <v>0.51566710948940386</v>
      </c>
      <c r="Q34" s="12">
        <v>5503979888.8199997</v>
      </c>
      <c r="R34" s="11">
        <f t="shared" si="1"/>
        <v>7.4282038887500901E-2</v>
      </c>
      <c r="S34" s="12">
        <v>5457204572.8199997</v>
      </c>
      <c r="T34" s="11">
        <f t="shared" si="2"/>
        <v>7.3650756449651716E-2</v>
      </c>
    </row>
    <row r="35" spans="1:20" ht="30.6" x14ac:dyDescent="0.3">
      <c r="A35" s="2" t="s">
        <v>17</v>
      </c>
      <c r="B35" s="3" t="s">
        <v>18</v>
      </c>
      <c r="C35" s="4" t="s">
        <v>57</v>
      </c>
      <c r="D35" s="2" t="s">
        <v>20</v>
      </c>
      <c r="E35" s="2" t="s">
        <v>37</v>
      </c>
      <c r="F35" s="2" t="s">
        <v>22</v>
      </c>
      <c r="G35" s="3" t="s">
        <v>58</v>
      </c>
      <c r="H35" s="12">
        <v>122007000000</v>
      </c>
      <c r="I35" s="12">
        <v>0</v>
      </c>
      <c r="J35" s="12">
        <v>0</v>
      </c>
      <c r="K35" s="12">
        <v>122007000000</v>
      </c>
      <c r="L35" s="12">
        <v>0</v>
      </c>
      <c r="M35" s="12">
        <v>118005722482</v>
      </c>
      <c r="N35" s="12">
        <v>4001277518</v>
      </c>
      <c r="O35" s="12">
        <v>116371135060</v>
      </c>
      <c r="P35" s="11">
        <f t="shared" si="0"/>
        <v>0.95380703615366336</v>
      </c>
      <c r="Q35" s="12">
        <v>64641611841.440002</v>
      </c>
      <c r="R35" s="11">
        <f t="shared" si="1"/>
        <v>0.52981887794503602</v>
      </c>
      <c r="S35" s="12">
        <v>64641611841.440002</v>
      </c>
      <c r="T35" s="11">
        <f t="shared" si="2"/>
        <v>0.52981887794503602</v>
      </c>
    </row>
    <row r="36" spans="1:20" ht="61.2" x14ac:dyDescent="0.3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21</v>
      </c>
      <c r="F36" s="2" t="s">
        <v>22</v>
      </c>
      <c r="G36" s="3" t="s">
        <v>60</v>
      </c>
      <c r="H36" s="12">
        <v>30412521125</v>
      </c>
      <c r="I36" s="12">
        <v>0</v>
      </c>
      <c r="J36" s="12">
        <v>0</v>
      </c>
      <c r="K36" s="12">
        <v>30412521125</v>
      </c>
      <c r="L36" s="12">
        <v>0</v>
      </c>
      <c r="M36" s="12">
        <v>29923728925</v>
      </c>
      <c r="N36" s="12">
        <v>488792200</v>
      </c>
      <c r="O36" s="12">
        <v>1789080428</v>
      </c>
      <c r="P36" s="11">
        <f t="shared" si="0"/>
        <v>5.8827100214632402E-2</v>
      </c>
      <c r="Q36" s="12">
        <v>620270231.34000003</v>
      </c>
      <c r="R36" s="11">
        <f t="shared" si="1"/>
        <v>2.0395225663488958E-2</v>
      </c>
      <c r="S36" s="12">
        <v>592597945.25</v>
      </c>
      <c r="T36" s="11">
        <f t="shared" si="2"/>
        <v>1.9485327862637038E-2</v>
      </c>
    </row>
    <row r="37" spans="1:20" ht="51" x14ac:dyDescent="0.3">
      <c r="A37" s="2" t="s">
        <v>17</v>
      </c>
      <c r="B37" s="3" t="s">
        <v>18</v>
      </c>
      <c r="C37" s="4" t="s">
        <v>61</v>
      </c>
      <c r="D37" s="2" t="s">
        <v>20</v>
      </c>
      <c r="E37" s="2" t="s">
        <v>21</v>
      </c>
      <c r="F37" s="2" t="s">
        <v>22</v>
      </c>
      <c r="G37" s="3" t="s">
        <v>62</v>
      </c>
      <c r="H37" s="12">
        <v>29527003863</v>
      </c>
      <c r="I37" s="12">
        <v>0</v>
      </c>
      <c r="J37" s="12">
        <v>0</v>
      </c>
      <c r="K37" s="12">
        <v>29527003863</v>
      </c>
      <c r="L37" s="12">
        <v>0</v>
      </c>
      <c r="M37" s="12">
        <v>2757571345</v>
      </c>
      <c r="N37" s="12">
        <v>26769432518</v>
      </c>
      <c r="O37" s="12">
        <v>471703869</v>
      </c>
      <c r="P37" s="11">
        <f t="shared" si="0"/>
        <v>1.5975338073196364E-2</v>
      </c>
      <c r="Q37" s="12">
        <v>120013842.75</v>
      </c>
      <c r="R37" s="11">
        <f t="shared" si="1"/>
        <v>4.0645452314377276E-3</v>
      </c>
      <c r="S37" s="12">
        <v>92694555.75</v>
      </c>
      <c r="T37" s="11">
        <f t="shared" si="2"/>
        <v>3.1393146483837679E-3</v>
      </c>
    </row>
    <row r="38" spans="1:20" ht="51" x14ac:dyDescent="0.3">
      <c r="A38" s="2" t="s">
        <v>17</v>
      </c>
      <c r="B38" s="3" t="s">
        <v>18</v>
      </c>
      <c r="C38" s="4" t="s">
        <v>63</v>
      </c>
      <c r="D38" s="2" t="s">
        <v>20</v>
      </c>
      <c r="E38" s="2" t="s">
        <v>21</v>
      </c>
      <c r="F38" s="2" t="s">
        <v>22</v>
      </c>
      <c r="G38" s="3" t="s">
        <v>64</v>
      </c>
      <c r="H38" s="12">
        <v>6075705261</v>
      </c>
      <c r="I38" s="12">
        <v>0</v>
      </c>
      <c r="J38" s="12">
        <v>0</v>
      </c>
      <c r="K38" s="12">
        <v>6075705261</v>
      </c>
      <c r="L38" s="12">
        <v>0</v>
      </c>
      <c r="M38" s="12">
        <v>3414010594</v>
      </c>
      <c r="N38" s="12">
        <v>2661694667</v>
      </c>
      <c r="O38" s="12">
        <v>1717977015</v>
      </c>
      <c r="P38" s="11">
        <f t="shared" si="0"/>
        <v>0.28276174389625319</v>
      </c>
      <c r="Q38" s="12">
        <v>445650018.82999998</v>
      </c>
      <c r="R38" s="11">
        <f t="shared" si="1"/>
        <v>7.3349512473988979E-2</v>
      </c>
      <c r="S38" s="12">
        <v>432946235.82999998</v>
      </c>
      <c r="T38" s="11">
        <f t="shared" si="2"/>
        <v>7.1258597517737624E-2</v>
      </c>
    </row>
    <row r="39" spans="1:20" ht="51" x14ac:dyDescent="0.3">
      <c r="A39" s="2" t="s">
        <v>17</v>
      </c>
      <c r="B39" s="3" t="s">
        <v>18</v>
      </c>
      <c r="C39" s="4" t="s">
        <v>63</v>
      </c>
      <c r="D39" s="2" t="s">
        <v>20</v>
      </c>
      <c r="E39" s="2" t="s">
        <v>37</v>
      </c>
      <c r="F39" s="2" t="s">
        <v>22</v>
      </c>
      <c r="G39" s="3" t="s">
        <v>64</v>
      </c>
      <c r="H39" s="12">
        <v>0</v>
      </c>
      <c r="I39" s="12">
        <v>14000000000</v>
      </c>
      <c r="J39" s="12">
        <v>0</v>
      </c>
      <c r="K39" s="12">
        <v>14000000000</v>
      </c>
      <c r="L39" s="12">
        <v>0</v>
      </c>
      <c r="M39" s="12">
        <v>0</v>
      </c>
      <c r="N39" s="12">
        <v>14000000000</v>
      </c>
      <c r="O39" s="12">
        <v>0</v>
      </c>
      <c r="P39" s="11">
        <f t="shared" si="0"/>
        <v>0</v>
      </c>
      <c r="Q39" s="12">
        <v>0</v>
      </c>
      <c r="R39" s="11">
        <f t="shared" si="1"/>
        <v>0</v>
      </c>
      <c r="S39" s="12">
        <v>0</v>
      </c>
      <c r="T39" s="11">
        <f t="shared" si="2"/>
        <v>0</v>
      </c>
    </row>
    <row r="40" spans="1:20" ht="51" x14ac:dyDescent="0.3">
      <c r="A40" s="2" t="s">
        <v>17</v>
      </c>
      <c r="B40" s="3" t="s">
        <v>18</v>
      </c>
      <c r="C40" s="4" t="s">
        <v>65</v>
      </c>
      <c r="D40" s="2" t="s">
        <v>20</v>
      </c>
      <c r="E40" s="2" t="s">
        <v>21</v>
      </c>
      <c r="F40" s="2" t="s">
        <v>22</v>
      </c>
      <c r="G40" s="3" t="s">
        <v>66</v>
      </c>
      <c r="H40" s="12">
        <v>44062104930</v>
      </c>
      <c r="I40" s="12">
        <v>0</v>
      </c>
      <c r="J40" s="12">
        <v>0</v>
      </c>
      <c r="K40" s="12">
        <v>44062104930</v>
      </c>
      <c r="L40" s="12">
        <v>0</v>
      </c>
      <c r="M40" s="12">
        <v>911940275</v>
      </c>
      <c r="N40" s="12">
        <v>43150164655</v>
      </c>
      <c r="O40" s="12">
        <v>471041179</v>
      </c>
      <c r="P40" s="11">
        <f t="shared" si="0"/>
        <v>1.0690392112413318E-2</v>
      </c>
      <c r="Q40" s="12">
        <v>307000928.99000001</v>
      </c>
      <c r="R40" s="11">
        <f t="shared" si="1"/>
        <v>6.9674594411166281E-3</v>
      </c>
      <c r="S40" s="12">
        <v>210643387.99000001</v>
      </c>
      <c r="T40" s="11">
        <f t="shared" si="2"/>
        <v>4.7806020235447704E-3</v>
      </c>
    </row>
    <row r="41" spans="1:20" ht="61.2" x14ac:dyDescent="0.3">
      <c r="A41" s="2" t="s">
        <v>17</v>
      </c>
      <c r="B41" s="3" t="s">
        <v>18</v>
      </c>
      <c r="C41" s="4" t="s">
        <v>67</v>
      </c>
      <c r="D41" s="2" t="s">
        <v>20</v>
      </c>
      <c r="E41" s="2" t="s">
        <v>21</v>
      </c>
      <c r="F41" s="2" t="s">
        <v>22</v>
      </c>
      <c r="G41" s="3" t="s">
        <v>68</v>
      </c>
      <c r="H41" s="12">
        <v>4998788875</v>
      </c>
      <c r="I41" s="12">
        <v>0</v>
      </c>
      <c r="J41" s="12">
        <v>0</v>
      </c>
      <c r="K41" s="12">
        <v>4998788875</v>
      </c>
      <c r="L41" s="12">
        <v>0</v>
      </c>
      <c r="M41" s="12">
        <v>3611080720</v>
      </c>
      <c r="N41" s="12">
        <v>1387708155</v>
      </c>
      <c r="O41" s="12">
        <v>2977236192</v>
      </c>
      <c r="P41" s="11">
        <f t="shared" si="0"/>
        <v>0.59559150555243245</v>
      </c>
      <c r="Q41" s="12">
        <v>1437685181.3599999</v>
      </c>
      <c r="R41" s="11">
        <f t="shared" si="1"/>
        <v>0.28760670180534476</v>
      </c>
      <c r="S41" s="12">
        <v>1375464891</v>
      </c>
      <c r="T41" s="11">
        <f t="shared" si="2"/>
        <v>0.2751596287410718</v>
      </c>
    </row>
    <row r="42" spans="1:20" ht="51" x14ac:dyDescent="0.3">
      <c r="A42" s="2" t="s">
        <v>17</v>
      </c>
      <c r="B42" s="3" t="s">
        <v>18</v>
      </c>
      <c r="C42" s="4" t="s">
        <v>69</v>
      </c>
      <c r="D42" s="2" t="s">
        <v>20</v>
      </c>
      <c r="E42" s="2" t="s">
        <v>21</v>
      </c>
      <c r="F42" s="2" t="s">
        <v>22</v>
      </c>
      <c r="G42" s="3" t="s">
        <v>70</v>
      </c>
      <c r="H42" s="12">
        <v>9128784301</v>
      </c>
      <c r="I42" s="12">
        <v>0</v>
      </c>
      <c r="J42" s="12">
        <v>0</v>
      </c>
      <c r="K42" s="12">
        <v>9128784301</v>
      </c>
      <c r="L42" s="12">
        <v>0</v>
      </c>
      <c r="M42" s="12">
        <v>6430110685</v>
      </c>
      <c r="N42" s="12">
        <v>2698673616</v>
      </c>
      <c r="O42" s="12">
        <v>4827767747</v>
      </c>
      <c r="P42" s="11">
        <f t="shared" si="0"/>
        <v>0.52885111399457085</v>
      </c>
      <c r="Q42" s="12">
        <v>1087222100.75</v>
      </c>
      <c r="R42" s="11">
        <f t="shared" si="1"/>
        <v>0.11909823530729079</v>
      </c>
      <c r="S42" s="12">
        <v>1087222100.75</v>
      </c>
      <c r="T42" s="11">
        <f t="shared" si="2"/>
        <v>0.11909823530729079</v>
      </c>
    </row>
    <row r="43" spans="1:20" ht="51" x14ac:dyDescent="0.3">
      <c r="A43" s="2" t="s">
        <v>17</v>
      </c>
      <c r="B43" s="3" t="s">
        <v>18</v>
      </c>
      <c r="C43" s="4" t="s">
        <v>71</v>
      </c>
      <c r="D43" s="2" t="s">
        <v>20</v>
      </c>
      <c r="E43" s="2" t="s">
        <v>21</v>
      </c>
      <c r="F43" s="2" t="s">
        <v>22</v>
      </c>
      <c r="G43" s="3" t="s">
        <v>72</v>
      </c>
      <c r="H43" s="12">
        <v>7600985047</v>
      </c>
      <c r="I43" s="12">
        <v>0</v>
      </c>
      <c r="J43" s="12">
        <v>0</v>
      </c>
      <c r="K43" s="12">
        <v>7600985047</v>
      </c>
      <c r="L43" s="12">
        <v>0</v>
      </c>
      <c r="M43" s="12">
        <v>4013677402.3200002</v>
      </c>
      <c r="N43" s="12">
        <v>3587307644.6799998</v>
      </c>
      <c r="O43" s="12">
        <v>3050816347.3200002</v>
      </c>
      <c r="P43" s="11">
        <f t="shared" si="0"/>
        <v>0.40137118129499727</v>
      </c>
      <c r="Q43" s="12">
        <v>509588234.67000002</v>
      </c>
      <c r="R43" s="11">
        <f t="shared" si="1"/>
        <v>6.7042394047482995E-2</v>
      </c>
      <c r="S43" s="12">
        <v>509588234.67000002</v>
      </c>
      <c r="T43" s="11">
        <f t="shared" si="2"/>
        <v>6.7042394047482995E-2</v>
      </c>
    </row>
    <row r="44" spans="1:20" ht="61.2" x14ac:dyDescent="0.3">
      <c r="A44" s="2" t="s">
        <v>17</v>
      </c>
      <c r="B44" s="3" t="s">
        <v>18</v>
      </c>
      <c r="C44" s="4" t="s">
        <v>73</v>
      </c>
      <c r="D44" s="2" t="s">
        <v>20</v>
      </c>
      <c r="E44" s="2" t="s">
        <v>21</v>
      </c>
      <c r="F44" s="2" t="s">
        <v>22</v>
      </c>
      <c r="G44" s="3" t="s">
        <v>74</v>
      </c>
      <c r="H44" s="12">
        <v>48458119724</v>
      </c>
      <c r="I44" s="12">
        <v>0</v>
      </c>
      <c r="J44" s="12">
        <v>0</v>
      </c>
      <c r="K44" s="12">
        <v>48458119724</v>
      </c>
      <c r="L44" s="12">
        <v>0</v>
      </c>
      <c r="M44" s="12">
        <v>32166029165</v>
      </c>
      <c r="N44" s="12">
        <v>16292090559</v>
      </c>
      <c r="O44" s="12">
        <v>15612545687</v>
      </c>
      <c r="P44" s="11">
        <f t="shared" si="0"/>
        <v>0.32218636991949828</v>
      </c>
      <c r="Q44" s="12">
        <v>4424111748.5699997</v>
      </c>
      <c r="R44" s="11">
        <f t="shared" si="1"/>
        <v>9.1297635437944086E-2</v>
      </c>
      <c r="S44" s="12">
        <v>4338231681.8199997</v>
      </c>
      <c r="T44" s="11">
        <f t="shared" si="2"/>
        <v>8.9525382052151534E-2</v>
      </c>
    </row>
    <row r="45" spans="1:20" ht="61.2" x14ac:dyDescent="0.3">
      <c r="A45" s="2" t="s">
        <v>17</v>
      </c>
      <c r="B45" s="3" t="s">
        <v>18</v>
      </c>
      <c r="C45" s="4" t="s">
        <v>73</v>
      </c>
      <c r="D45" s="2" t="s">
        <v>20</v>
      </c>
      <c r="E45" s="2" t="s">
        <v>37</v>
      </c>
      <c r="F45" s="2" t="s">
        <v>22</v>
      </c>
      <c r="G45" s="3" t="s">
        <v>74</v>
      </c>
      <c r="H45" s="12">
        <v>0</v>
      </c>
      <c r="I45" s="12">
        <v>9500000000</v>
      </c>
      <c r="J45" s="12">
        <v>0</v>
      </c>
      <c r="K45" s="12">
        <v>9500000000</v>
      </c>
      <c r="L45" s="12">
        <v>0</v>
      </c>
      <c r="M45" s="12">
        <v>0</v>
      </c>
      <c r="N45" s="12">
        <v>9500000000</v>
      </c>
      <c r="O45" s="12">
        <v>0</v>
      </c>
      <c r="P45" s="11">
        <f t="shared" si="0"/>
        <v>0</v>
      </c>
      <c r="Q45" s="12">
        <v>0</v>
      </c>
      <c r="R45" s="11">
        <f t="shared" si="1"/>
        <v>0</v>
      </c>
      <c r="S45" s="12">
        <v>0</v>
      </c>
      <c r="T45" s="11">
        <f t="shared" si="2"/>
        <v>0</v>
      </c>
    </row>
    <row r="46" spans="1:20" ht="40.799999999999997" x14ac:dyDescent="0.3">
      <c r="A46" s="2" t="s">
        <v>17</v>
      </c>
      <c r="B46" s="3" t="s">
        <v>18</v>
      </c>
      <c r="C46" s="4" t="s">
        <v>75</v>
      </c>
      <c r="D46" s="2" t="s">
        <v>20</v>
      </c>
      <c r="E46" s="2" t="s">
        <v>21</v>
      </c>
      <c r="F46" s="2" t="s">
        <v>22</v>
      </c>
      <c r="G46" s="3" t="s">
        <v>76</v>
      </c>
      <c r="H46" s="12">
        <v>7715145299</v>
      </c>
      <c r="I46" s="12">
        <v>0</v>
      </c>
      <c r="J46" s="12">
        <v>0</v>
      </c>
      <c r="K46" s="12">
        <v>7715145299</v>
      </c>
      <c r="L46" s="12">
        <v>0</v>
      </c>
      <c r="M46" s="12">
        <v>6380591257</v>
      </c>
      <c r="N46" s="12">
        <v>1334554042</v>
      </c>
      <c r="O46" s="12">
        <v>4869702076</v>
      </c>
      <c r="P46" s="11">
        <f t="shared" si="0"/>
        <v>0.63118734479714689</v>
      </c>
      <c r="Q46" s="12">
        <v>1288708379.5999999</v>
      </c>
      <c r="R46" s="11">
        <f t="shared" si="1"/>
        <v>0.16703617749973368</v>
      </c>
      <c r="S46" s="12">
        <v>1165439205.8499999</v>
      </c>
      <c r="T46" s="11">
        <f t="shared" si="2"/>
        <v>0.15105862050336999</v>
      </c>
    </row>
    <row r="47" spans="1:20" ht="40.799999999999997" x14ac:dyDescent="0.3">
      <c r="A47" s="2" t="s">
        <v>17</v>
      </c>
      <c r="B47" s="3" t="s">
        <v>18</v>
      </c>
      <c r="C47" s="4" t="s">
        <v>75</v>
      </c>
      <c r="D47" s="2" t="s">
        <v>20</v>
      </c>
      <c r="E47" s="2" t="s">
        <v>37</v>
      </c>
      <c r="F47" s="2" t="s">
        <v>22</v>
      </c>
      <c r="G47" s="3" t="s">
        <v>76</v>
      </c>
      <c r="H47" s="12">
        <v>0</v>
      </c>
      <c r="I47" s="12">
        <v>12000000000</v>
      </c>
      <c r="J47" s="12">
        <v>0</v>
      </c>
      <c r="K47" s="12">
        <v>12000000000</v>
      </c>
      <c r="L47" s="12">
        <v>0</v>
      </c>
      <c r="M47" s="12">
        <v>0</v>
      </c>
      <c r="N47" s="12">
        <v>12000000000</v>
      </c>
      <c r="O47" s="12">
        <v>0</v>
      </c>
      <c r="P47" s="11">
        <f t="shared" si="0"/>
        <v>0</v>
      </c>
      <c r="Q47" s="12">
        <v>0</v>
      </c>
      <c r="R47" s="11">
        <f t="shared" si="1"/>
        <v>0</v>
      </c>
      <c r="S47" s="12">
        <v>0</v>
      </c>
      <c r="T47" s="11">
        <f t="shared" si="2"/>
        <v>0</v>
      </c>
    </row>
    <row r="48" spans="1:20" ht="51" x14ac:dyDescent="0.3">
      <c r="A48" s="2" t="s">
        <v>17</v>
      </c>
      <c r="B48" s="3" t="s">
        <v>18</v>
      </c>
      <c r="C48" s="4" t="s">
        <v>77</v>
      </c>
      <c r="D48" s="2" t="s">
        <v>20</v>
      </c>
      <c r="E48" s="2" t="s">
        <v>21</v>
      </c>
      <c r="F48" s="2" t="s">
        <v>22</v>
      </c>
      <c r="G48" s="3" t="s">
        <v>78</v>
      </c>
      <c r="H48" s="12">
        <v>16149903959</v>
      </c>
      <c r="I48" s="12">
        <v>0</v>
      </c>
      <c r="J48" s="12">
        <v>0</v>
      </c>
      <c r="K48" s="12">
        <v>16149903959</v>
      </c>
      <c r="L48" s="12">
        <v>0</v>
      </c>
      <c r="M48" s="12">
        <v>3698883986.9499998</v>
      </c>
      <c r="N48" s="12">
        <v>12451019972.049999</v>
      </c>
      <c r="O48" s="12">
        <v>2639205120.9499998</v>
      </c>
      <c r="P48" s="11">
        <f t="shared" si="0"/>
        <v>0.16341924556642498</v>
      </c>
      <c r="Q48" s="12">
        <v>538615517.66999996</v>
      </c>
      <c r="R48" s="11">
        <f t="shared" si="1"/>
        <v>3.3351004379802575E-2</v>
      </c>
      <c r="S48" s="12">
        <v>524945863.67000002</v>
      </c>
      <c r="T48" s="11">
        <f t="shared" si="2"/>
        <v>3.2504581141949068E-2</v>
      </c>
    </row>
    <row r="49" spans="1:20" ht="51" x14ac:dyDescent="0.3">
      <c r="A49" s="2" t="s">
        <v>17</v>
      </c>
      <c r="B49" s="3" t="s">
        <v>18</v>
      </c>
      <c r="C49" s="4" t="s">
        <v>79</v>
      </c>
      <c r="D49" s="2" t="s">
        <v>20</v>
      </c>
      <c r="E49" s="2" t="s">
        <v>21</v>
      </c>
      <c r="F49" s="2" t="s">
        <v>22</v>
      </c>
      <c r="G49" s="3" t="s">
        <v>80</v>
      </c>
      <c r="H49" s="12">
        <v>7472841141</v>
      </c>
      <c r="I49" s="12">
        <v>0</v>
      </c>
      <c r="J49" s="12">
        <v>0</v>
      </c>
      <c r="K49" s="12">
        <v>7472841141</v>
      </c>
      <c r="L49" s="12">
        <v>0</v>
      </c>
      <c r="M49" s="12">
        <v>3652814320.5599999</v>
      </c>
      <c r="N49" s="12">
        <v>3820026820.4400001</v>
      </c>
      <c r="O49" s="12">
        <v>1411066278.5599999</v>
      </c>
      <c r="P49" s="11">
        <f t="shared" si="0"/>
        <v>0.1888259434310916</v>
      </c>
      <c r="Q49" s="12">
        <v>180629875.15000001</v>
      </c>
      <c r="R49" s="11">
        <f t="shared" si="1"/>
        <v>2.417151278099142E-2</v>
      </c>
      <c r="S49" s="12">
        <v>147488375.15000001</v>
      </c>
      <c r="T49" s="11">
        <f t="shared" si="2"/>
        <v>1.9736586442444221E-2</v>
      </c>
    </row>
    <row r="50" spans="1:20" ht="51" x14ac:dyDescent="0.3">
      <c r="A50" s="2" t="s">
        <v>17</v>
      </c>
      <c r="B50" s="3" t="s">
        <v>18</v>
      </c>
      <c r="C50" s="4" t="s">
        <v>81</v>
      </c>
      <c r="D50" s="2" t="s">
        <v>20</v>
      </c>
      <c r="E50" s="2" t="s">
        <v>21</v>
      </c>
      <c r="F50" s="2" t="s">
        <v>22</v>
      </c>
      <c r="G50" s="3" t="s">
        <v>82</v>
      </c>
      <c r="H50" s="12">
        <v>59440786941</v>
      </c>
      <c r="I50" s="12">
        <v>0</v>
      </c>
      <c r="J50" s="12">
        <v>0</v>
      </c>
      <c r="K50" s="12">
        <v>59440786941</v>
      </c>
      <c r="L50" s="12">
        <v>0</v>
      </c>
      <c r="M50" s="12">
        <v>23896097314.849998</v>
      </c>
      <c r="N50" s="12">
        <v>35544689626.150002</v>
      </c>
      <c r="O50" s="12">
        <v>5922284146.8500004</v>
      </c>
      <c r="P50" s="11">
        <f t="shared" si="0"/>
        <v>9.9633340196662729E-2</v>
      </c>
      <c r="Q50" s="12">
        <v>1879474410.22</v>
      </c>
      <c r="R50" s="11">
        <f t="shared" si="1"/>
        <v>3.161927200064725E-2</v>
      </c>
      <c r="S50" s="12">
        <v>1613836705.72</v>
      </c>
      <c r="T50" s="11">
        <f t="shared" si="2"/>
        <v>2.7150325370386991E-2</v>
      </c>
    </row>
    <row r="51" spans="1:20" ht="51" x14ac:dyDescent="0.3">
      <c r="A51" s="2" t="s">
        <v>17</v>
      </c>
      <c r="B51" s="3" t="s">
        <v>18</v>
      </c>
      <c r="C51" s="4" t="s">
        <v>83</v>
      </c>
      <c r="D51" s="2" t="s">
        <v>20</v>
      </c>
      <c r="E51" s="2" t="s">
        <v>21</v>
      </c>
      <c r="F51" s="2" t="s">
        <v>22</v>
      </c>
      <c r="G51" s="3" t="s">
        <v>84</v>
      </c>
      <c r="H51" s="12">
        <v>8000000000</v>
      </c>
      <c r="I51" s="12">
        <v>0</v>
      </c>
      <c r="J51" s="12">
        <v>0</v>
      </c>
      <c r="K51" s="12">
        <v>8000000000</v>
      </c>
      <c r="L51" s="12">
        <v>0</v>
      </c>
      <c r="M51" s="12">
        <v>582805496</v>
      </c>
      <c r="N51" s="12">
        <v>7417194504</v>
      </c>
      <c r="O51" s="12">
        <v>279562526</v>
      </c>
      <c r="P51" s="11">
        <f t="shared" si="0"/>
        <v>3.4945315749999997E-2</v>
      </c>
      <c r="Q51" s="12">
        <v>118490897</v>
      </c>
      <c r="R51" s="11">
        <f t="shared" si="1"/>
        <v>1.4811362125E-2</v>
      </c>
      <c r="S51" s="12">
        <v>118490897</v>
      </c>
      <c r="T51" s="11">
        <f t="shared" si="2"/>
        <v>1.4811362125E-2</v>
      </c>
    </row>
    <row r="52" spans="1:20" ht="51" x14ac:dyDescent="0.3">
      <c r="A52" s="2" t="s">
        <v>17</v>
      </c>
      <c r="B52" s="3" t="s">
        <v>18</v>
      </c>
      <c r="C52" s="4" t="s">
        <v>85</v>
      </c>
      <c r="D52" s="2" t="s">
        <v>20</v>
      </c>
      <c r="E52" s="2" t="s">
        <v>21</v>
      </c>
      <c r="F52" s="2" t="s">
        <v>22</v>
      </c>
      <c r="G52" s="3" t="s">
        <v>86</v>
      </c>
      <c r="H52" s="12">
        <v>12263406348</v>
      </c>
      <c r="I52" s="12">
        <v>0</v>
      </c>
      <c r="J52" s="12">
        <v>0</v>
      </c>
      <c r="K52" s="12">
        <v>12263406348</v>
      </c>
      <c r="L52" s="12">
        <v>0</v>
      </c>
      <c r="M52" s="12">
        <v>10440777341</v>
      </c>
      <c r="N52" s="12">
        <v>1822629007</v>
      </c>
      <c r="O52" s="12">
        <v>9088675596</v>
      </c>
      <c r="P52" s="11">
        <f t="shared" si="0"/>
        <v>0.74112162135785731</v>
      </c>
      <c r="Q52" s="12">
        <v>993704853.25</v>
      </c>
      <c r="R52" s="11">
        <f t="shared" si="1"/>
        <v>8.1030084550045123E-2</v>
      </c>
      <c r="S52" s="12">
        <v>993704853.25</v>
      </c>
      <c r="T52" s="11">
        <f t="shared" si="2"/>
        <v>8.1030084550045123E-2</v>
      </c>
    </row>
    <row r="53" spans="1:20" ht="51" x14ac:dyDescent="0.3">
      <c r="A53" s="2" t="s">
        <v>17</v>
      </c>
      <c r="B53" s="3" t="s">
        <v>18</v>
      </c>
      <c r="C53" s="4" t="s">
        <v>87</v>
      </c>
      <c r="D53" s="2" t="s">
        <v>20</v>
      </c>
      <c r="E53" s="2" t="s">
        <v>21</v>
      </c>
      <c r="F53" s="2" t="s">
        <v>22</v>
      </c>
      <c r="G53" s="3" t="s">
        <v>88</v>
      </c>
      <c r="H53" s="12">
        <v>6922692474</v>
      </c>
      <c r="I53" s="12">
        <v>0</v>
      </c>
      <c r="J53" s="12">
        <v>0</v>
      </c>
      <c r="K53" s="12">
        <v>6922692474</v>
      </c>
      <c r="L53" s="12">
        <v>0</v>
      </c>
      <c r="M53" s="12">
        <v>2618393524.4899998</v>
      </c>
      <c r="N53" s="12">
        <v>4304298949.5100002</v>
      </c>
      <c r="O53" s="12">
        <v>964443638.49000001</v>
      </c>
      <c r="P53" s="11">
        <f t="shared" si="0"/>
        <v>0.13931626200531408</v>
      </c>
      <c r="Q53" s="12">
        <v>148217302.66</v>
      </c>
      <c r="R53" s="11">
        <f t="shared" si="1"/>
        <v>2.1410354889614007E-2</v>
      </c>
      <c r="S53" s="12">
        <v>132033302.66</v>
      </c>
      <c r="T53" s="11">
        <f t="shared" si="2"/>
        <v>1.9072536178067413E-2</v>
      </c>
    </row>
    <row r="54" spans="1:20" ht="51" x14ac:dyDescent="0.3">
      <c r="A54" s="2" t="s">
        <v>17</v>
      </c>
      <c r="B54" s="3" t="s">
        <v>18</v>
      </c>
      <c r="C54" s="4" t="s">
        <v>89</v>
      </c>
      <c r="D54" s="2" t="s">
        <v>20</v>
      </c>
      <c r="E54" s="2" t="s">
        <v>21</v>
      </c>
      <c r="F54" s="2" t="s">
        <v>22</v>
      </c>
      <c r="G54" s="3" t="s">
        <v>90</v>
      </c>
      <c r="H54" s="12">
        <v>6951589970</v>
      </c>
      <c r="I54" s="12">
        <v>0</v>
      </c>
      <c r="J54" s="12">
        <v>0</v>
      </c>
      <c r="K54" s="12">
        <v>6951589970</v>
      </c>
      <c r="L54" s="12">
        <v>0</v>
      </c>
      <c r="M54" s="12">
        <v>3703001746</v>
      </c>
      <c r="N54" s="12">
        <v>3248588224</v>
      </c>
      <c r="O54" s="12">
        <v>3217786180</v>
      </c>
      <c r="P54" s="11">
        <f t="shared" si="0"/>
        <v>0.46288492185047558</v>
      </c>
      <c r="Q54" s="12">
        <v>1040141787.62</v>
      </c>
      <c r="R54" s="11">
        <f t="shared" si="1"/>
        <v>0.14962645842300737</v>
      </c>
      <c r="S54" s="12">
        <v>1000105301</v>
      </c>
      <c r="T54" s="11">
        <f t="shared" si="2"/>
        <v>0.1438671304429654</v>
      </c>
    </row>
    <row r="55" spans="1:20" ht="40.799999999999997" x14ac:dyDescent="0.3">
      <c r="A55" s="2" t="s">
        <v>17</v>
      </c>
      <c r="B55" s="3" t="s">
        <v>18</v>
      </c>
      <c r="C55" s="4" t="s">
        <v>91</v>
      </c>
      <c r="D55" s="2" t="s">
        <v>20</v>
      </c>
      <c r="E55" s="2" t="s">
        <v>21</v>
      </c>
      <c r="F55" s="2" t="s">
        <v>22</v>
      </c>
      <c r="G55" s="3" t="s">
        <v>92</v>
      </c>
      <c r="H55" s="12">
        <v>15976266612</v>
      </c>
      <c r="I55" s="12">
        <v>0</v>
      </c>
      <c r="J55" s="12">
        <v>0</v>
      </c>
      <c r="K55" s="12">
        <v>15976266612</v>
      </c>
      <c r="L55" s="12">
        <v>0</v>
      </c>
      <c r="M55" s="12">
        <v>11037657461</v>
      </c>
      <c r="N55" s="12">
        <v>4938609151</v>
      </c>
      <c r="O55" s="12">
        <v>7448556141.6000004</v>
      </c>
      <c r="P55" s="11">
        <f t="shared" si="0"/>
        <v>0.46622632949836257</v>
      </c>
      <c r="Q55" s="12">
        <v>1766993579.26</v>
      </c>
      <c r="R55" s="11">
        <f t="shared" si="1"/>
        <v>0.11060115746521068</v>
      </c>
      <c r="S55" s="12">
        <v>1649571066.4100001</v>
      </c>
      <c r="T55" s="11">
        <f t="shared" si="2"/>
        <v>0.10325134816985239</v>
      </c>
    </row>
    <row r="56" spans="1:20" ht="40.799999999999997" x14ac:dyDescent="0.3">
      <c r="A56" s="2" t="s">
        <v>17</v>
      </c>
      <c r="B56" s="3" t="s">
        <v>18</v>
      </c>
      <c r="C56" s="4" t="s">
        <v>93</v>
      </c>
      <c r="D56" s="2" t="s">
        <v>20</v>
      </c>
      <c r="E56" s="2" t="s">
        <v>21</v>
      </c>
      <c r="F56" s="2" t="s">
        <v>22</v>
      </c>
      <c r="G56" s="3" t="s">
        <v>94</v>
      </c>
      <c r="H56" s="12">
        <v>32164289200</v>
      </c>
      <c r="I56" s="12">
        <v>0</v>
      </c>
      <c r="J56" s="12">
        <v>0</v>
      </c>
      <c r="K56" s="12">
        <v>32164289200</v>
      </c>
      <c r="L56" s="12">
        <v>0</v>
      </c>
      <c r="M56" s="12">
        <v>20687177833</v>
      </c>
      <c r="N56" s="12">
        <v>11477111367</v>
      </c>
      <c r="O56" s="12">
        <v>13332658616</v>
      </c>
      <c r="P56" s="11">
        <f t="shared" si="0"/>
        <v>0.41451743370097544</v>
      </c>
      <c r="Q56" s="12">
        <v>2752218250.0100002</v>
      </c>
      <c r="R56" s="11">
        <f t="shared" si="1"/>
        <v>8.5567513489774247E-2</v>
      </c>
      <c r="S56" s="12">
        <v>2635963274.0100002</v>
      </c>
      <c r="T56" s="11">
        <f t="shared" si="2"/>
        <v>8.1953102013832171E-2</v>
      </c>
    </row>
    <row r="57" spans="1:20" ht="40.799999999999997" x14ac:dyDescent="0.3">
      <c r="A57" s="2" t="s">
        <v>17</v>
      </c>
      <c r="B57" s="3" t="s">
        <v>18</v>
      </c>
      <c r="C57" s="4" t="s">
        <v>93</v>
      </c>
      <c r="D57" s="2" t="s">
        <v>20</v>
      </c>
      <c r="E57" s="2" t="s">
        <v>37</v>
      </c>
      <c r="F57" s="2" t="s">
        <v>22</v>
      </c>
      <c r="G57" s="3" t="s">
        <v>94</v>
      </c>
      <c r="H57" s="12">
        <v>0</v>
      </c>
      <c r="I57" s="12">
        <v>26420000000</v>
      </c>
      <c r="J57" s="12">
        <v>0</v>
      </c>
      <c r="K57" s="12">
        <v>26420000000</v>
      </c>
      <c r="L57" s="12">
        <v>0</v>
      </c>
      <c r="M57" s="12">
        <v>0</v>
      </c>
      <c r="N57" s="12">
        <v>26420000000</v>
      </c>
      <c r="O57" s="12">
        <v>0</v>
      </c>
      <c r="P57" s="11">
        <f t="shared" si="0"/>
        <v>0</v>
      </c>
      <c r="Q57" s="12">
        <v>0</v>
      </c>
      <c r="R57" s="11">
        <f t="shared" si="1"/>
        <v>0</v>
      </c>
      <c r="S57" s="12">
        <v>0</v>
      </c>
      <c r="T57" s="11">
        <f t="shared" si="2"/>
        <v>0</v>
      </c>
    </row>
    <row r="58" spans="1:20" ht="51" x14ac:dyDescent="0.3">
      <c r="A58" s="2" t="s">
        <v>17</v>
      </c>
      <c r="B58" s="3" t="s">
        <v>18</v>
      </c>
      <c r="C58" s="4" t="s">
        <v>95</v>
      </c>
      <c r="D58" s="2" t="s">
        <v>20</v>
      </c>
      <c r="E58" s="2" t="s">
        <v>21</v>
      </c>
      <c r="F58" s="2" t="s">
        <v>22</v>
      </c>
      <c r="G58" s="3" t="s">
        <v>96</v>
      </c>
      <c r="H58" s="12">
        <v>24255917092</v>
      </c>
      <c r="I58" s="12">
        <v>0</v>
      </c>
      <c r="J58" s="12">
        <v>0</v>
      </c>
      <c r="K58" s="12">
        <v>24255917092</v>
      </c>
      <c r="L58" s="12">
        <v>0</v>
      </c>
      <c r="M58" s="12">
        <v>11862047731</v>
      </c>
      <c r="N58" s="12">
        <v>12393869361</v>
      </c>
      <c r="O58" s="12">
        <v>5554446268</v>
      </c>
      <c r="P58" s="11">
        <f t="shared" si="0"/>
        <v>0.22899345536730695</v>
      </c>
      <c r="Q58" s="12">
        <v>1536694466</v>
      </c>
      <c r="R58" s="11">
        <f t="shared" si="1"/>
        <v>6.3353385492351769E-2</v>
      </c>
      <c r="S58" s="12">
        <v>1536694466</v>
      </c>
      <c r="T58" s="11">
        <f t="shared" si="2"/>
        <v>6.3353385492351769E-2</v>
      </c>
    </row>
    <row r="59" spans="1:20" ht="51" x14ac:dyDescent="0.3">
      <c r="A59" s="2" t="s">
        <v>17</v>
      </c>
      <c r="B59" s="3" t="s">
        <v>18</v>
      </c>
      <c r="C59" s="4" t="s">
        <v>97</v>
      </c>
      <c r="D59" s="2" t="s">
        <v>20</v>
      </c>
      <c r="E59" s="2" t="s">
        <v>21</v>
      </c>
      <c r="F59" s="2" t="s">
        <v>22</v>
      </c>
      <c r="G59" s="3" t="s">
        <v>98</v>
      </c>
      <c r="H59" s="12">
        <v>8694405894</v>
      </c>
      <c r="I59" s="12">
        <v>0</v>
      </c>
      <c r="J59" s="12">
        <v>0</v>
      </c>
      <c r="K59" s="12">
        <v>8694405894</v>
      </c>
      <c r="L59" s="12">
        <v>0</v>
      </c>
      <c r="M59" s="12">
        <v>7583388463.1300001</v>
      </c>
      <c r="N59" s="12">
        <v>1111017430.8699999</v>
      </c>
      <c r="O59" s="12">
        <v>5210216619.1300001</v>
      </c>
      <c r="P59" s="11">
        <f t="shared" si="0"/>
        <v>0.59926079856998227</v>
      </c>
      <c r="Q59" s="12">
        <v>1440664104.25</v>
      </c>
      <c r="R59" s="11">
        <f t="shared" si="1"/>
        <v>0.16570012049290231</v>
      </c>
      <c r="S59" s="12">
        <v>1345903315.25</v>
      </c>
      <c r="T59" s="11">
        <f t="shared" si="2"/>
        <v>0.1548010676817845</v>
      </c>
    </row>
    <row r="60" spans="1:20" ht="40.799999999999997" x14ac:dyDescent="0.3">
      <c r="A60" s="2" t="s">
        <v>17</v>
      </c>
      <c r="B60" s="3" t="s">
        <v>18</v>
      </c>
      <c r="C60" s="4" t="s">
        <v>99</v>
      </c>
      <c r="D60" s="2" t="s">
        <v>20</v>
      </c>
      <c r="E60" s="2" t="s">
        <v>21</v>
      </c>
      <c r="F60" s="2" t="s">
        <v>22</v>
      </c>
      <c r="G60" s="3" t="s">
        <v>100</v>
      </c>
      <c r="H60" s="12">
        <v>62108162381</v>
      </c>
      <c r="I60" s="12">
        <v>0</v>
      </c>
      <c r="J60" s="12">
        <v>0</v>
      </c>
      <c r="K60" s="12">
        <v>62108162381</v>
      </c>
      <c r="L60" s="12">
        <v>0</v>
      </c>
      <c r="M60" s="12">
        <v>51050415856.360001</v>
      </c>
      <c r="N60" s="12">
        <v>11057746524.639999</v>
      </c>
      <c r="O60" s="12">
        <v>25597135681.959999</v>
      </c>
      <c r="P60" s="11">
        <f t="shared" si="0"/>
        <v>0.41213802986047809</v>
      </c>
      <c r="Q60" s="12">
        <v>7304764498.4499998</v>
      </c>
      <c r="R60" s="11">
        <f t="shared" si="1"/>
        <v>0.11761359889605522</v>
      </c>
      <c r="S60" s="12">
        <v>6285284935.9499998</v>
      </c>
      <c r="T60" s="11">
        <f t="shared" si="2"/>
        <v>0.10119901628055222</v>
      </c>
    </row>
    <row r="61" spans="1:20" ht="40.799999999999997" x14ac:dyDescent="0.3">
      <c r="A61" s="2" t="s">
        <v>17</v>
      </c>
      <c r="B61" s="3" t="s">
        <v>18</v>
      </c>
      <c r="C61" s="4" t="s">
        <v>99</v>
      </c>
      <c r="D61" s="2" t="s">
        <v>20</v>
      </c>
      <c r="E61" s="2" t="s">
        <v>37</v>
      </c>
      <c r="F61" s="2" t="s">
        <v>22</v>
      </c>
      <c r="G61" s="3" t="s">
        <v>100</v>
      </c>
      <c r="H61" s="12">
        <v>0</v>
      </c>
      <c r="I61" s="12">
        <v>11000000000</v>
      </c>
      <c r="J61" s="12">
        <v>0</v>
      </c>
      <c r="K61" s="12">
        <v>11000000000</v>
      </c>
      <c r="L61" s="12">
        <v>0</v>
      </c>
      <c r="M61" s="12">
        <v>0</v>
      </c>
      <c r="N61" s="12">
        <v>11000000000</v>
      </c>
      <c r="O61" s="12">
        <v>0</v>
      </c>
      <c r="P61" s="11">
        <f t="shared" si="0"/>
        <v>0</v>
      </c>
      <c r="Q61" s="12">
        <v>0</v>
      </c>
      <c r="R61" s="11">
        <f t="shared" si="1"/>
        <v>0</v>
      </c>
      <c r="S61" s="12">
        <v>0</v>
      </c>
      <c r="T61" s="11">
        <f t="shared" si="2"/>
        <v>0</v>
      </c>
    </row>
    <row r="62" spans="1:20" ht="40.799999999999997" x14ac:dyDescent="0.3">
      <c r="A62" s="2" t="s">
        <v>17</v>
      </c>
      <c r="B62" s="3" t="s">
        <v>18</v>
      </c>
      <c r="C62" s="4" t="s">
        <v>101</v>
      </c>
      <c r="D62" s="2" t="s">
        <v>20</v>
      </c>
      <c r="E62" s="2" t="s">
        <v>21</v>
      </c>
      <c r="F62" s="2" t="s">
        <v>22</v>
      </c>
      <c r="G62" s="3" t="s">
        <v>102</v>
      </c>
      <c r="H62" s="12">
        <v>17308774440</v>
      </c>
      <c r="I62" s="12">
        <v>0</v>
      </c>
      <c r="J62" s="12">
        <v>0</v>
      </c>
      <c r="K62" s="12">
        <v>17308774440</v>
      </c>
      <c r="L62" s="12">
        <v>0</v>
      </c>
      <c r="M62" s="12">
        <v>17177008025</v>
      </c>
      <c r="N62" s="12">
        <v>131766415</v>
      </c>
      <c r="O62" s="12">
        <v>10691604873.6</v>
      </c>
      <c r="P62" s="11">
        <f t="shared" si="0"/>
        <v>0.61769854998468632</v>
      </c>
      <c r="Q62" s="12">
        <v>2385212837.5</v>
      </c>
      <c r="R62" s="11">
        <f t="shared" si="1"/>
        <v>0.13780368135064797</v>
      </c>
      <c r="S62" s="12">
        <v>2333173048.5</v>
      </c>
      <c r="T62" s="11">
        <f t="shared" si="2"/>
        <v>0.13479712596566715</v>
      </c>
    </row>
    <row r="63" spans="1:20" ht="40.799999999999997" x14ac:dyDescent="0.3">
      <c r="A63" s="2" t="s">
        <v>17</v>
      </c>
      <c r="B63" s="3" t="s">
        <v>18</v>
      </c>
      <c r="C63" s="4" t="s">
        <v>103</v>
      </c>
      <c r="D63" s="2" t="s">
        <v>104</v>
      </c>
      <c r="E63" s="2" t="s">
        <v>105</v>
      </c>
      <c r="F63" s="2" t="s">
        <v>22</v>
      </c>
      <c r="G63" s="3" t="s">
        <v>106</v>
      </c>
      <c r="H63" s="12">
        <v>21000000000</v>
      </c>
      <c r="I63" s="12">
        <v>0</v>
      </c>
      <c r="J63" s="12">
        <v>0</v>
      </c>
      <c r="K63" s="12">
        <v>21000000000</v>
      </c>
      <c r="L63" s="12">
        <v>0</v>
      </c>
      <c r="M63" s="12">
        <v>0</v>
      </c>
      <c r="N63" s="12">
        <v>21000000000</v>
      </c>
      <c r="O63" s="12">
        <v>0</v>
      </c>
      <c r="P63" s="11">
        <f t="shared" si="0"/>
        <v>0</v>
      </c>
      <c r="Q63" s="12">
        <v>0</v>
      </c>
      <c r="R63" s="11">
        <f t="shared" si="1"/>
        <v>0</v>
      </c>
      <c r="S63" s="12">
        <v>0</v>
      </c>
      <c r="T63" s="11">
        <f t="shared" si="2"/>
        <v>0</v>
      </c>
    </row>
    <row r="64" spans="1:20" ht="40.799999999999997" x14ac:dyDescent="0.3">
      <c r="A64" s="2" t="s">
        <v>17</v>
      </c>
      <c r="B64" s="3" t="s">
        <v>18</v>
      </c>
      <c r="C64" s="4" t="s">
        <v>103</v>
      </c>
      <c r="D64" s="2" t="s">
        <v>20</v>
      </c>
      <c r="E64" s="2" t="s">
        <v>21</v>
      </c>
      <c r="F64" s="2" t="s">
        <v>22</v>
      </c>
      <c r="G64" s="3" t="s">
        <v>106</v>
      </c>
      <c r="H64" s="12">
        <v>26383209623</v>
      </c>
      <c r="I64" s="12">
        <v>0</v>
      </c>
      <c r="J64" s="12">
        <v>0</v>
      </c>
      <c r="K64" s="12">
        <v>26383209623</v>
      </c>
      <c r="L64" s="12">
        <v>0</v>
      </c>
      <c r="M64" s="12">
        <v>9973487912</v>
      </c>
      <c r="N64" s="12">
        <v>16409721711</v>
      </c>
      <c r="O64" s="12">
        <v>6261283681.6000004</v>
      </c>
      <c r="P64" s="11">
        <f t="shared" si="0"/>
        <v>0.23732077222862311</v>
      </c>
      <c r="Q64" s="12">
        <v>1116589613.72</v>
      </c>
      <c r="R64" s="11">
        <f t="shared" si="1"/>
        <v>4.2321977866809447E-2</v>
      </c>
      <c r="S64" s="12">
        <v>1116589613.72</v>
      </c>
      <c r="T64" s="11">
        <f t="shared" si="2"/>
        <v>4.2321977866809447E-2</v>
      </c>
    </row>
    <row r="65" spans="1:20" ht="40.799999999999997" x14ac:dyDescent="0.3">
      <c r="A65" s="2" t="s">
        <v>17</v>
      </c>
      <c r="B65" s="3" t="s">
        <v>18</v>
      </c>
      <c r="C65" s="4" t="s">
        <v>107</v>
      </c>
      <c r="D65" s="2" t="s">
        <v>20</v>
      </c>
      <c r="E65" s="2" t="s">
        <v>21</v>
      </c>
      <c r="F65" s="2" t="s">
        <v>22</v>
      </c>
      <c r="G65" s="3" t="s">
        <v>108</v>
      </c>
      <c r="H65" s="12">
        <v>37250798453</v>
      </c>
      <c r="I65" s="12">
        <v>0</v>
      </c>
      <c r="J65" s="12">
        <v>0</v>
      </c>
      <c r="K65" s="12">
        <v>37250798453</v>
      </c>
      <c r="L65" s="12">
        <v>0</v>
      </c>
      <c r="M65" s="12">
        <v>18741739618</v>
      </c>
      <c r="N65" s="12">
        <v>18509058835</v>
      </c>
      <c r="O65" s="12">
        <v>5687176113.6000004</v>
      </c>
      <c r="P65" s="11">
        <f t="shared" si="0"/>
        <v>0.15267259628744903</v>
      </c>
      <c r="Q65" s="12">
        <v>662444881.03999996</v>
      </c>
      <c r="R65" s="11">
        <f t="shared" si="1"/>
        <v>1.7783374009440859E-2</v>
      </c>
      <c r="S65" s="12">
        <v>654927651.03999996</v>
      </c>
      <c r="T65" s="11">
        <f t="shared" si="2"/>
        <v>1.7581573502815889E-2</v>
      </c>
    </row>
    <row r="66" spans="1:20" ht="40.799999999999997" x14ac:dyDescent="0.3">
      <c r="A66" s="2" t="s">
        <v>17</v>
      </c>
      <c r="B66" s="3" t="s">
        <v>18</v>
      </c>
      <c r="C66" s="4" t="s">
        <v>107</v>
      </c>
      <c r="D66" s="2" t="s">
        <v>20</v>
      </c>
      <c r="E66" s="2" t="s">
        <v>37</v>
      </c>
      <c r="F66" s="2" t="s">
        <v>22</v>
      </c>
      <c r="G66" s="3" t="s">
        <v>108</v>
      </c>
      <c r="H66" s="12">
        <v>0</v>
      </c>
      <c r="I66" s="12">
        <v>12000000000</v>
      </c>
      <c r="J66" s="12">
        <v>0</v>
      </c>
      <c r="K66" s="12">
        <v>12000000000</v>
      </c>
      <c r="L66" s="12">
        <v>0</v>
      </c>
      <c r="M66" s="12">
        <v>0</v>
      </c>
      <c r="N66" s="12">
        <v>12000000000</v>
      </c>
      <c r="O66" s="12">
        <v>0</v>
      </c>
      <c r="P66" s="11">
        <f t="shared" si="0"/>
        <v>0</v>
      </c>
      <c r="Q66" s="12">
        <v>0</v>
      </c>
      <c r="R66" s="11">
        <f t="shared" si="1"/>
        <v>0</v>
      </c>
      <c r="S66" s="12">
        <v>0</v>
      </c>
      <c r="T66" s="11">
        <f t="shared" si="2"/>
        <v>0</v>
      </c>
    </row>
    <row r="67" spans="1:20" ht="20.399999999999999" x14ac:dyDescent="0.3">
      <c r="A67" s="2" t="s">
        <v>17</v>
      </c>
      <c r="B67" s="3" t="s">
        <v>18</v>
      </c>
      <c r="C67" s="4" t="s">
        <v>109</v>
      </c>
      <c r="D67" s="2" t="s">
        <v>20</v>
      </c>
      <c r="E67" s="2" t="s">
        <v>21</v>
      </c>
      <c r="F67" s="2" t="s">
        <v>22</v>
      </c>
      <c r="G67" s="3" t="s">
        <v>110</v>
      </c>
      <c r="H67" s="12">
        <v>147073989706</v>
      </c>
      <c r="I67" s="12">
        <v>0</v>
      </c>
      <c r="J67" s="12">
        <v>0</v>
      </c>
      <c r="K67" s="12">
        <v>147073989706</v>
      </c>
      <c r="L67" s="12">
        <v>0</v>
      </c>
      <c r="M67" s="12">
        <v>115155515187.62</v>
      </c>
      <c r="N67" s="12">
        <v>31918474518.380001</v>
      </c>
      <c r="O67" s="12">
        <v>53173104217.150002</v>
      </c>
      <c r="P67" s="11">
        <f t="shared" si="0"/>
        <v>0.3615398230743771</v>
      </c>
      <c r="Q67" s="12">
        <v>15021890799.299999</v>
      </c>
      <c r="R67" s="11">
        <f t="shared" si="1"/>
        <v>0.10213832390981346</v>
      </c>
      <c r="S67" s="12">
        <v>14188255121.299999</v>
      </c>
      <c r="T67" s="11">
        <f t="shared" si="2"/>
        <v>9.6470185854495641E-2</v>
      </c>
    </row>
    <row r="68" spans="1:20" ht="51" x14ac:dyDescent="0.3">
      <c r="A68" s="2" t="s">
        <v>17</v>
      </c>
      <c r="B68" s="3" t="s">
        <v>18</v>
      </c>
      <c r="C68" s="4" t="s">
        <v>111</v>
      </c>
      <c r="D68" s="2" t="s">
        <v>20</v>
      </c>
      <c r="E68" s="2" t="s">
        <v>21</v>
      </c>
      <c r="F68" s="2" t="s">
        <v>22</v>
      </c>
      <c r="G68" s="3" t="s">
        <v>112</v>
      </c>
      <c r="H68" s="12">
        <v>25506838934</v>
      </c>
      <c r="I68" s="12">
        <v>0</v>
      </c>
      <c r="J68" s="12">
        <v>0</v>
      </c>
      <c r="K68" s="12">
        <v>25506838934</v>
      </c>
      <c r="L68" s="12">
        <v>0</v>
      </c>
      <c r="M68" s="12">
        <v>16700923783</v>
      </c>
      <c r="N68" s="12">
        <v>8805915151</v>
      </c>
      <c r="O68" s="12">
        <v>7084299569</v>
      </c>
      <c r="P68" s="11">
        <f t="shared" si="0"/>
        <v>0.27774118099584655</v>
      </c>
      <c r="Q68" s="12">
        <v>3345101624</v>
      </c>
      <c r="R68" s="11">
        <f t="shared" si="1"/>
        <v>0.13114528353182411</v>
      </c>
      <c r="S68" s="12">
        <v>3343643024</v>
      </c>
      <c r="T68" s="11">
        <f t="shared" si="2"/>
        <v>0.13108809886837858</v>
      </c>
    </row>
    <row r="69" spans="1:20" ht="20.399999999999999" x14ac:dyDescent="0.3">
      <c r="A69" s="2" t="s">
        <v>17</v>
      </c>
      <c r="B69" s="3" t="s">
        <v>18</v>
      </c>
      <c r="C69" s="4" t="s">
        <v>113</v>
      </c>
      <c r="D69" s="2" t="s">
        <v>104</v>
      </c>
      <c r="E69" s="2" t="s">
        <v>105</v>
      </c>
      <c r="F69" s="2" t="s">
        <v>22</v>
      </c>
      <c r="G69" s="3" t="s">
        <v>114</v>
      </c>
      <c r="H69" s="12">
        <v>106886000000</v>
      </c>
      <c r="I69" s="12">
        <v>0</v>
      </c>
      <c r="J69" s="12">
        <v>0</v>
      </c>
      <c r="K69" s="12">
        <v>106886000000</v>
      </c>
      <c r="L69" s="12">
        <v>0</v>
      </c>
      <c r="M69" s="12">
        <v>106397735263</v>
      </c>
      <c r="N69" s="12">
        <v>488264737</v>
      </c>
      <c r="O69" s="12">
        <v>106397735263</v>
      </c>
      <c r="P69" s="11">
        <f t="shared" si="0"/>
        <v>0.99543191122317232</v>
      </c>
      <c r="Q69" s="12">
        <v>0</v>
      </c>
      <c r="R69" s="11">
        <f t="shared" si="1"/>
        <v>0</v>
      </c>
      <c r="S69" s="12">
        <v>0</v>
      </c>
      <c r="T69" s="11">
        <f t="shared" si="2"/>
        <v>0</v>
      </c>
    </row>
    <row r="70" spans="1:20" ht="61.2" x14ac:dyDescent="0.3">
      <c r="A70" s="2" t="s">
        <v>17</v>
      </c>
      <c r="B70" s="3" t="s">
        <v>18</v>
      </c>
      <c r="C70" s="4" t="s">
        <v>115</v>
      </c>
      <c r="D70" s="2" t="s">
        <v>104</v>
      </c>
      <c r="E70" s="2" t="s">
        <v>105</v>
      </c>
      <c r="F70" s="2" t="s">
        <v>22</v>
      </c>
      <c r="G70" s="3" t="s">
        <v>116</v>
      </c>
      <c r="H70" s="12">
        <v>55000000000</v>
      </c>
      <c r="I70" s="12">
        <v>0</v>
      </c>
      <c r="J70" s="12">
        <v>0</v>
      </c>
      <c r="K70" s="12">
        <v>55000000000</v>
      </c>
      <c r="L70" s="12">
        <v>0</v>
      </c>
      <c r="M70" s="12">
        <v>28452937531</v>
      </c>
      <c r="N70" s="12">
        <v>26547062469</v>
      </c>
      <c r="O70" s="12">
        <v>1975946060</v>
      </c>
      <c r="P70" s="11">
        <f t="shared" si="0"/>
        <v>3.5926291999999999E-2</v>
      </c>
      <c r="Q70" s="12">
        <v>0</v>
      </c>
      <c r="R70" s="11">
        <f t="shared" si="1"/>
        <v>0</v>
      </c>
      <c r="S70" s="12">
        <v>0</v>
      </c>
      <c r="T70" s="11">
        <f t="shared" si="2"/>
        <v>0</v>
      </c>
    </row>
    <row r="71" spans="1:20" ht="61.2" x14ac:dyDescent="0.3">
      <c r="A71" s="2" t="s">
        <v>17</v>
      </c>
      <c r="B71" s="3" t="s">
        <v>18</v>
      </c>
      <c r="C71" s="4" t="s">
        <v>115</v>
      </c>
      <c r="D71" s="2" t="s">
        <v>20</v>
      </c>
      <c r="E71" s="2" t="s">
        <v>21</v>
      </c>
      <c r="F71" s="2" t="s">
        <v>22</v>
      </c>
      <c r="G71" s="3" t="s">
        <v>116</v>
      </c>
      <c r="H71" s="12">
        <v>5500000000</v>
      </c>
      <c r="I71" s="12">
        <v>0</v>
      </c>
      <c r="J71" s="12">
        <v>0</v>
      </c>
      <c r="K71" s="12">
        <v>5500000000</v>
      </c>
      <c r="L71" s="12">
        <v>0</v>
      </c>
      <c r="M71" s="12">
        <v>4042619430</v>
      </c>
      <c r="N71" s="12">
        <v>1457380570</v>
      </c>
      <c r="O71" s="12">
        <v>2756736091</v>
      </c>
      <c r="P71" s="11">
        <f t="shared" si="0"/>
        <v>0.50122474381818183</v>
      </c>
      <c r="Q71" s="12">
        <v>1262956581.25</v>
      </c>
      <c r="R71" s="11">
        <f t="shared" si="1"/>
        <v>0.22962846931818182</v>
      </c>
      <c r="S71" s="12">
        <v>1262956581.25</v>
      </c>
      <c r="T71" s="11">
        <f t="shared" si="2"/>
        <v>0.22962846931818182</v>
      </c>
    </row>
    <row r="72" spans="1:20" ht="51" x14ac:dyDescent="0.3">
      <c r="A72" s="2" t="s">
        <v>17</v>
      </c>
      <c r="B72" s="3" t="s">
        <v>18</v>
      </c>
      <c r="C72" s="4" t="s">
        <v>117</v>
      </c>
      <c r="D72" s="2" t="s">
        <v>20</v>
      </c>
      <c r="E72" s="2" t="s">
        <v>37</v>
      </c>
      <c r="F72" s="2" t="s">
        <v>22</v>
      </c>
      <c r="G72" s="3" t="s">
        <v>118</v>
      </c>
      <c r="H72" s="12">
        <v>0</v>
      </c>
      <c r="I72" s="12">
        <v>59000000000</v>
      </c>
      <c r="J72" s="12">
        <v>0</v>
      </c>
      <c r="K72" s="12">
        <v>59000000000</v>
      </c>
      <c r="L72" s="12">
        <v>0</v>
      </c>
      <c r="M72" s="12">
        <v>0</v>
      </c>
      <c r="N72" s="12">
        <v>59000000000</v>
      </c>
      <c r="O72" s="12">
        <v>0</v>
      </c>
      <c r="P72" s="11">
        <f t="shared" si="0"/>
        <v>0</v>
      </c>
      <c r="Q72" s="12">
        <v>0</v>
      </c>
      <c r="R72" s="11">
        <f t="shared" si="1"/>
        <v>0</v>
      </c>
      <c r="S72" s="12">
        <v>0</v>
      </c>
      <c r="T72" s="11">
        <f t="shared" si="2"/>
        <v>0</v>
      </c>
    </row>
    <row r="73" spans="1:20" ht="30.6" x14ac:dyDescent="0.3">
      <c r="A73" s="2" t="s">
        <v>17</v>
      </c>
      <c r="B73" s="3" t="s">
        <v>18</v>
      </c>
      <c r="C73" s="4" t="s">
        <v>119</v>
      </c>
      <c r="D73" s="2" t="s">
        <v>20</v>
      </c>
      <c r="E73" s="2" t="s">
        <v>21</v>
      </c>
      <c r="F73" s="2" t="s">
        <v>22</v>
      </c>
      <c r="G73" s="3" t="s">
        <v>120</v>
      </c>
      <c r="H73" s="12">
        <v>16788091608</v>
      </c>
      <c r="I73" s="12">
        <v>0</v>
      </c>
      <c r="J73" s="12">
        <v>0</v>
      </c>
      <c r="K73" s="12">
        <v>16788091608</v>
      </c>
      <c r="L73" s="12">
        <v>0</v>
      </c>
      <c r="M73" s="12">
        <v>14570369209</v>
      </c>
      <c r="N73" s="12">
        <v>2217722399</v>
      </c>
      <c r="O73" s="12">
        <v>14570369209</v>
      </c>
      <c r="P73" s="11">
        <f t="shared" si="0"/>
        <v>0.86789907687046497</v>
      </c>
      <c r="Q73" s="12">
        <v>353052397</v>
      </c>
      <c r="R73" s="11">
        <f t="shared" si="1"/>
        <v>2.102993033655836E-2</v>
      </c>
      <c r="S73" s="12">
        <v>353052397</v>
      </c>
      <c r="T73" s="11">
        <f t="shared" si="2"/>
        <v>2.102993033655836E-2</v>
      </c>
    </row>
    <row r="74" spans="1:20" ht="40.799999999999997" x14ac:dyDescent="0.3">
      <c r="A74" s="2" t="s">
        <v>17</v>
      </c>
      <c r="B74" s="3" t="s">
        <v>18</v>
      </c>
      <c r="C74" s="4" t="s">
        <v>121</v>
      </c>
      <c r="D74" s="2" t="s">
        <v>20</v>
      </c>
      <c r="E74" s="2" t="s">
        <v>21</v>
      </c>
      <c r="F74" s="2" t="s">
        <v>22</v>
      </c>
      <c r="G74" s="3" t="s">
        <v>122</v>
      </c>
      <c r="H74" s="12">
        <v>25872898116</v>
      </c>
      <c r="I74" s="12">
        <v>0</v>
      </c>
      <c r="J74" s="12">
        <v>0</v>
      </c>
      <c r="K74" s="12">
        <v>25872898116</v>
      </c>
      <c r="L74" s="12">
        <v>0</v>
      </c>
      <c r="M74" s="12">
        <v>12269955496</v>
      </c>
      <c r="N74" s="12">
        <v>13602942620</v>
      </c>
      <c r="O74" s="12">
        <v>4772296495</v>
      </c>
      <c r="P74" s="11">
        <f t="shared" si="0"/>
        <v>0.18445156292903944</v>
      </c>
      <c r="Q74" s="12">
        <v>1409456598</v>
      </c>
      <c r="R74" s="11">
        <f t="shared" si="1"/>
        <v>5.4476177801217447E-2</v>
      </c>
      <c r="S74" s="12">
        <v>1395617667</v>
      </c>
      <c r="T74" s="11">
        <f t="shared" si="2"/>
        <v>5.3941296438567092E-2</v>
      </c>
    </row>
    <row r="75" spans="1:20" ht="81.599999999999994" x14ac:dyDescent="0.3">
      <c r="A75" s="2" t="s">
        <v>17</v>
      </c>
      <c r="B75" s="3" t="s">
        <v>18</v>
      </c>
      <c r="C75" s="4" t="s">
        <v>123</v>
      </c>
      <c r="D75" s="2" t="s">
        <v>20</v>
      </c>
      <c r="E75" s="2" t="s">
        <v>21</v>
      </c>
      <c r="F75" s="2" t="s">
        <v>22</v>
      </c>
      <c r="G75" s="3" t="s">
        <v>124</v>
      </c>
      <c r="H75" s="12">
        <v>39057255973</v>
      </c>
      <c r="I75" s="12">
        <v>0</v>
      </c>
      <c r="J75" s="12">
        <v>0</v>
      </c>
      <c r="K75" s="12">
        <v>39057255973</v>
      </c>
      <c r="L75" s="12">
        <v>0</v>
      </c>
      <c r="M75" s="12">
        <v>34317862989</v>
      </c>
      <c r="N75" s="12">
        <v>4739392984</v>
      </c>
      <c r="O75" s="12">
        <v>29691960653.200001</v>
      </c>
      <c r="P75" s="11">
        <f t="shared" si="0"/>
        <v>0.76021624954210398</v>
      </c>
      <c r="Q75" s="12">
        <v>20644872914.18</v>
      </c>
      <c r="R75" s="11">
        <f t="shared" si="1"/>
        <v>0.52857970689112554</v>
      </c>
      <c r="S75" s="12">
        <v>20604612049.18</v>
      </c>
      <c r="T75" s="11">
        <f t="shared" si="2"/>
        <v>0.52754889036300501</v>
      </c>
    </row>
    <row r="76" spans="1:20" ht="61.2" x14ac:dyDescent="0.3">
      <c r="A76" s="2" t="s">
        <v>17</v>
      </c>
      <c r="B76" s="3" t="s">
        <v>18</v>
      </c>
      <c r="C76" s="4" t="s">
        <v>125</v>
      </c>
      <c r="D76" s="2" t="s">
        <v>20</v>
      </c>
      <c r="E76" s="2" t="s">
        <v>21</v>
      </c>
      <c r="F76" s="2" t="s">
        <v>22</v>
      </c>
      <c r="G76" s="3" t="s">
        <v>126</v>
      </c>
      <c r="H76" s="12">
        <v>3628181000</v>
      </c>
      <c r="I76" s="12">
        <v>0</v>
      </c>
      <c r="J76" s="12">
        <v>0</v>
      </c>
      <c r="K76" s="12">
        <v>3628181000</v>
      </c>
      <c r="L76" s="12">
        <v>0</v>
      </c>
      <c r="M76" s="12">
        <v>85119542</v>
      </c>
      <c r="N76" s="12">
        <v>3543061458</v>
      </c>
      <c r="O76" s="12">
        <v>85119542</v>
      </c>
      <c r="P76" s="11">
        <f t="shared" si="0"/>
        <v>2.346066582676002E-2</v>
      </c>
      <c r="Q76" s="12">
        <v>15321515</v>
      </c>
      <c r="R76" s="11">
        <f t="shared" si="1"/>
        <v>4.222919143229073E-3</v>
      </c>
      <c r="S76" s="12">
        <v>15321515</v>
      </c>
      <c r="T76" s="11">
        <f t="shared" si="2"/>
        <v>4.222919143229073E-3</v>
      </c>
    </row>
    <row r="77" spans="1:20" ht="35.4" customHeight="1" x14ac:dyDescent="0.3">
      <c r="A77" s="2" t="s">
        <v>17</v>
      </c>
      <c r="B77" s="3" t="s">
        <v>18</v>
      </c>
      <c r="C77" s="4" t="s">
        <v>127</v>
      </c>
      <c r="D77" s="2" t="s">
        <v>20</v>
      </c>
      <c r="E77" s="2" t="s">
        <v>21</v>
      </c>
      <c r="F77" s="2" t="s">
        <v>22</v>
      </c>
      <c r="G77" s="3" t="s">
        <v>128</v>
      </c>
      <c r="H77" s="12">
        <v>20325035748</v>
      </c>
      <c r="I77" s="12">
        <v>0</v>
      </c>
      <c r="J77" s="12">
        <v>0</v>
      </c>
      <c r="K77" s="12">
        <v>20325035748</v>
      </c>
      <c r="L77" s="12">
        <v>0</v>
      </c>
      <c r="M77" s="12">
        <v>11609602236</v>
      </c>
      <c r="N77" s="12">
        <v>8715433512</v>
      </c>
      <c r="O77" s="12">
        <v>5716825903</v>
      </c>
      <c r="P77" s="11">
        <f t="shared" si="0"/>
        <v>0.28127015243073017</v>
      </c>
      <c r="Q77" s="12">
        <v>540236542</v>
      </c>
      <c r="R77" s="11">
        <f t="shared" si="1"/>
        <v>2.6579856916274291E-2</v>
      </c>
      <c r="S77" s="12">
        <v>540236542</v>
      </c>
      <c r="T77" s="11">
        <f t="shared" si="2"/>
        <v>2.6579856916274291E-2</v>
      </c>
    </row>
    <row r="78" spans="1:20" ht="21" customHeight="1" x14ac:dyDescent="0.3">
      <c r="A78" s="5"/>
      <c r="B78" s="6"/>
      <c r="C78" s="7"/>
      <c r="D78" s="5"/>
      <c r="E78" s="5"/>
      <c r="F78" s="5"/>
      <c r="G78" s="8" t="s">
        <v>135</v>
      </c>
      <c r="H78" s="9">
        <f>SUM(H34:H77)</f>
        <v>1192063197000</v>
      </c>
      <c r="I78" s="9">
        <f t="shared" ref="I78:O78" si="5">SUM(I34:I77)</f>
        <v>143920000000</v>
      </c>
      <c r="J78" s="9">
        <f t="shared" si="5"/>
        <v>0</v>
      </c>
      <c r="K78" s="9">
        <f t="shared" si="5"/>
        <v>1335983197000</v>
      </c>
      <c r="L78" s="9">
        <f t="shared" si="5"/>
        <v>0</v>
      </c>
      <c r="M78" s="9">
        <f t="shared" si="5"/>
        <v>788186146661.28003</v>
      </c>
      <c r="N78" s="9">
        <f t="shared" si="5"/>
        <v>547797050338.71997</v>
      </c>
      <c r="O78" s="9">
        <f t="shared" si="5"/>
        <v>519898217057.01001</v>
      </c>
      <c r="P78" s="10">
        <f>+O78/K78</f>
        <v>0.38915026642884493</v>
      </c>
      <c r="Q78" s="9">
        <f>SUM(Q34:Q77)</f>
        <v>146843588241.64999</v>
      </c>
      <c r="R78" s="10">
        <f>+Q78/K78</f>
        <v>0.10991424785236277</v>
      </c>
      <c r="S78" s="9">
        <f>SUM(S34:S77)</f>
        <v>143696052219.23001</v>
      </c>
      <c r="T78" s="10">
        <f>+S78/K78</f>
        <v>0.10755827808456338</v>
      </c>
    </row>
    <row r="79" spans="1:20" ht="21.6" customHeight="1" x14ac:dyDescent="0.3">
      <c r="A79" s="5"/>
      <c r="B79" s="6"/>
      <c r="C79" s="7"/>
      <c r="D79" s="5"/>
      <c r="E79" s="5"/>
      <c r="F79" s="5"/>
      <c r="G79" s="8" t="s">
        <v>136</v>
      </c>
      <c r="H79" s="9">
        <f>+H31+H33+H78</f>
        <v>2063485400000</v>
      </c>
      <c r="I79" s="9">
        <f t="shared" ref="I79:O79" si="6">+I31+I33+I78</f>
        <v>143920000000</v>
      </c>
      <c r="J79" s="9">
        <f t="shared" si="6"/>
        <v>0</v>
      </c>
      <c r="K79" s="9">
        <f t="shared" si="6"/>
        <v>2207405400000</v>
      </c>
      <c r="L79" s="9">
        <f t="shared" si="6"/>
        <v>128485703843</v>
      </c>
      <c r="M79" s="9">
        <f t="shared" si="6"/>
        <v>1488708916626.3601</v>
      </c>
      <c r="N79" s="9">
        <f t="shared" si="6"/>
        <v>590210779530.64001</v>
      </c>
      <c r="O79" s="9">
        <f t="shared" si="6"/>
        <v>1033944483400.22</v>
      </c>
      <c r="P79" s="10">
        <f>+O79/K79</f>
        <v>0.46839809461380316</v>
      </c>
      <c r="Q79" s="9">
        <f>+Q31+Q33+Q78</f>
        <v>633507798367.21997</v>
      </c>
      <c r="R79" s="10">
        <f>+Q79/K79</f>
        <v>0.28699204884033536</v>
      </c>
      <c r="S79" s="9">
        <f>+S31+S33+S78</f>
        <v>629751907067.42993</v>
      </c>
      <c r="T79" s="10">
        <f>+S79/K79</f>
        <v>0.28529055291222444</v>
      </c>
    </row>
    <row r="80" spans="1:20" x14ac:dyDescent="0.3"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8:20" x14ac:dyDescent="0.3"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8:20" x14ac:dyDescent="0.3"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8:20" x14ac:dyDescent="0.3"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8:20" hidden="1" x14ac:dyDescent="0.3"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8:20" hidden="1" x14ac:dyDescent="0.3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8:20" hidden="1" x14ac:dyDescent="0.3"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</sheetData>
  <sheetProtection algorithmName="SHA-512" hashValue="3zeC27ZsX4EqUaT8a8t1v1dYo/0gBNVbKM4kDyIkgheG/q1P1qec/5D3NLYm001PBzdL6HQ7fclzVqvghV38eQ==" saltValue="X3S3j9X2tPXGHmOmVOXOvg==" spinCount="100000" sheet="1" formatCells="0" formatColumns="0" formatRow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6F491DD2-D566-48EE-85E4-6DE0AE4DBC9D}"/>
</file>

<file path=customXml/itemProps2.xml><?xml version="1.0" encoding="utf-8"?>
<ds:datastoreItem xmlns:ds="http://schemas.openxmlformats.org/officeDocument/2006/customXml" ds:itemID="{110031F7-65BF-461B-A9B7-6F3A88E861BB}"/>
</file>

<file path=customXml/itemProps3.xml><?xml version="1.0" encoding="utf-8"?>
<ds:datastoreItem xmlns:ds="http://schemas.openxmlformats.org/officeDocument/2006/customXml" ds:itemID="{4FB29B13-29C6-43E4-8536-39EFFAB54DC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Julio 2023</dc:title>
  <dc:creator>Sandra Patricia Jimenez Gonzalez</dc:creator>
  <cp:lastModifiedBy>Sandra Patricia Jimenez Gonzalez</cp:lastModifiedBy>
  <dcterms:created xsi:type="dcterms:W3CDTF">2023-08-02T14:20:42Z</dcterms:created>
  <dcterms:modified xsi:type="dcterms:W3CDTF">2023-08-02T19:02:41Z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