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88" documentId="8_{C7E39FB4-A052-44FC-94F7-6FE2DD33BA93}" xr6:coauthVersionLast="47" xr6:coauthVersionMax="47" xr10:uidLastSave="{E4CEB9D1-4F41-4F89-86CF-2CCE96B1F387}"/>
  <bookViews>
    <workbookView xWindow="-2314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6" i="1" l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28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H67" i="1"/>
  <c r="Q68" i="1"/>
  <c r="S67" i="1"/>
  <c r="T67" i="1" s="1"/>
  <c r="Q67" i="1"/>
  <c r="O67" i="1"/>
  <c r="O68" i="1" s="1"/>
  <c r="N67" i="1"/>
  <c r="N68" i="1" s="1"/>
  <c r="M67" i="1"/>
  <c r="M68" i="1" s="1"/>
  <c r="L67" i="1"/>
  <c r="L68" i="1" s="1"/>
  <c r="K67" i="1"/>
  <c r="R67" i="1" s="1"/>
  <c r="J67" i="1"/>
  <c r="J68" i="1" s="1"/>
  <c r="I67" i="1"/>
  <c r="I68" i="1" s="1"/>
  <c r="H68" i="1"/>
  <c r="S29" i="1"/>
  <c r="T29" i="1" s="1"/>
  <c r="Q29" i="1"/>
  <c r="R29" i="1" s="1"/>
  <c r="O29" i="1"/>
  <c r="P29" i="1" s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S68" i="1" l="1"/>
  <c r="K68" i="1"/>
  <c r="R68" i="1" s="1"/>
  <c r="P67" i="1"/>
  <c r="T68" i="1" l="1"/>
  <c r="P68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<sst xmlns="http://schemas.openxmlformats.org/spreadsheetml/2006/main" count="388" uniqueCount="98">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</sst>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5" fillId="3" borderId="1" xfId="0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right" vertical="center" wrapText="1" readingOrder="1"/>
    </xf>
    <xf numFmtId="165" fontId="2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165" fontId="8" fillId="3" borderId="1" xfId="2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616527</xdr:colOff>
      <xdr:row>4</xdr:row>
      <xdr:rowOff>89969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22798-E8CA-4B6A-98DC-3CF4CF737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55420</xdr:rowOff>
    </xdr:from>
    <xdr:to>
      <xdr:col>2</xdr:col>
      <xdr:colOff>840740</xdr:colOff>
      <xdr:row>10</xdr:row>
      <xdr:rowOff>20782</xdr:rowOff>
    </xdr:to>
    <xdr:sp macro="" textlink="">
      <xdr:nvSpPr>
        <xdr:cNvPr id="3" name="Rectangle 56">
          <a:extLst>
            <a:ext uri="{FF2B5EF4-FFF2-40B4-BE49-F238E27FC236}">
              <a16:creationId xmlns:a16="http://schemas.microsoft.com/office/drawing/2014/main" id="{A8A2AD66-8E5A-4B0C-A961-D68AB8BE84F2}"/>
            </a:ext>
          </a:extLst>
        </xdr:cNvPr>
        <xdr:cNvSpPr/>
      </xdr:nvSpPr>
      <xdr:spPr>
        <a:xfrm rot="10800000">
          <a:off x="0" y="1336965"/>
          <a:ext cx="3604722" cy="72736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</xdr:rowOff>
    </xdr:from>
    <xdr:to>
      <xdr:col>2</xdr:col>
      <xdr:colOff>614218</xdr:colOff>
      <xdr:row>9</xdr:row>
      <xdr:rowOff>69787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AA1E16B-0080-45FC-9153-1B9FF52ABC7F}"/>
            </a:ext>
          </a:extLst>
        </xdr:cNvPr>
        <xdr:cNvSpPr txBox="1">
          <a:spLocks noChangeArrowheads="1"/>
        </xdr:cNvSpPr>
      </xdr:nvSpPr>
      <xdr:spPr bwMode="auto">
        <a:xfrm>
          <a:off x="0" y="1447801"/>
          <a:ext cx="3378200" cy="45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29 Febrero 2024</a:t>
          </a: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301059</xdr:colOff>
      <xdr:row>3</xdr:row>
      <xdr:rowOff>48678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7EDD1B0B-313D-4FE6-AE22-440EAB5B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7182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523240</xdr:colOff>
      <xdr:row>3</xdr:row>
      <xdr:rowOff>162483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1AFFB60-2BE0-4841-A28F-1ADA502F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9582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7</xdr:col>
      <xdr:colOff>132911</xdr:colOff>
      <xdr:row>72</xdr:row>
      <xdr:rowOff>43760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7F27F042-2D0D-4404-A55E-B4A5D41D8D0E}"/>
            </a:ext>
          </a:extLst>
        </xdr:cNvPr>
        <xdr:cNvSpPr/>
      </xdr:nvSpPr>
      <xdr:spPr>
        <a:xfrm rot="10800000">
          <a:off x="0" y="23518091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6</xdr:col>
      <xdr:colOff>985751</xdr:colOff>
      <xdr:row>72</xdr:row>
      <xdr:rowOff>51380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5326D6B-E702-4ADA-B1CD-249F4D61E2B8}"/>
            </a:ext>
          </a:extLst>
        </xdr:cNvPr>
        <xdr:cNvSpPr txBox="1">
          <a:spLocks noChangeArrowheads="1"/>
        </xdr:cNvSpPr>
      </xdr:nvSpPr>
      <xdr:spPr bwMode="auto">
        <a:xfrm>
          <a:off x="0" y="23518091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showGridLines="0" tabSelected="1" zoomScale="110" zoomScaleNormal="110" workbookViewId="0">
      <selection activeCell="A11" sqref="A11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6.5546875" style="4" customWidth="1"/>
    <col min="9" max="9" width="18" style="4" customWidth="1"/>
    <col min="10" max="10" width="18.88671875" style="4" customWidth="1"/>
    <col min="11" max="11" width="16.109375" style="4" customWidth="1"/>
    <col min="12" max="12" width="17.6640625" style="4" customWidth="1"/>
    <col min="13" max="14" width="18.88671875" style="4" customWidth="1"/>
    <col min="15" max="15" width="16.109375" style="4" customWidth="1"/>
    <col min="16" max="16" width="13.44140625" style="4" customWidth="1"/>
    <col min="17" max="17" width="16" style="4" customWidth="1"/>
    <col min="18" max="18" width="12.6640625" style="4" customWidth="1"/>
    <col min="19" max="19" width="15.77734375" style="4" customWidth="1"/>
    <col min="20" max="20" width="9.6640625" style="4" customWidth="1"/>
    <col min="21" max="21" width="6.44140625" style="4" customWidth="1"/>
    <col min="22" max="16384" width="11.5546875" style="4" hidden="1"/>
  </cols>
  <sheetData>
    <row r="1" spans="1:21" x14ac:dyDescent="0.2"/>
    <row r="2" spans="1:21" ht="21.6" customHeight="1" x14ac:dyDescent="0.2"/>
    <row r="3" spans="1:21" ht="19.2" customHeight="1" x14ac:dyDescent="0.2"/>
    <row r="4" spans="1:21" ht="21" customHeight="1" x14ac:dyDescent="0.2"/>
    <row r="5" spans="1:21" ht="18" customHeight="1" x14ac:dyDescent="0.2"/>
    <row r="6" spans="1:21" ht="19.2" customHeight="1" x14ac:dyDescent="0.2">
      <c r="A6" s="14" t="s">
        <v>91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1" ht="13.2" customHeight="1" x14ac:dyDescent="0.2"/>
    <row r="8" spans="1:21" ht="13.8" customHeight="1" x14ac:dyDescent="0.2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2.6" customHeight="1" x14ac:dyDescent="0.2"/>
    <row r="10" spans="1:21" ht="16.2" customHeight="1" x14ac:dyDescent="0.2"/>
    <row r="11" spans="1:21" ht="12" customHeight="1" x14ac:dyDescent="0.2"/>
    <row r="12" spans="1:21" ht="13.2" customHeight="1" x14ac:dyDescent="0.2"/>
    <row r="13" spans="1:21" ht="27" customHeight="1" x14ac:dyDescent="0.2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92</v>
      </c>
      <c r="Q13" s="5" t="s">
        <v>15</v>
      </c>
      <c r="R13" s="5" t="s">
        <v>93</v>
      </c>
      <c r="S13" s="5" t="s">
        <v>16</v>
      </c>
      <c r="T13" s="5" t="s">
        <v>94</v>
      </c>
    </row>
    <row r="14" spans="1:21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6">
        <v>314000048000</v>
      </c>
      <c r="I14" s="6">
        <v>0</v>
      </c>
      <c r="J14" s="6">
        <v>0</v>
      </c>
      <c r="K14" s="6">
        <v>314000048000</v>
      </c>
      <c r="L14" s="6">
        <v>0</v>
      </c>
      <c r="M14" s="6">
        <v>314000048000</v>
      </c>
      <c r="N14" s="6">
        <v>0</v>
      </c>
      <c r="O14" s="6">
        <v>40401530092</v>
      </c>
      <c r="P14" s="7">
        <f>+O14/K14</f>
        <v>0.12866727361774161</v>
      </c>
      <c r="Q14" s="6">
        <v>40398148219.660004</v>
      </c>
      <c r="R14" s="7">
        <f>+Q14/K14</f>
        <v>0.12865650332531162</v>
      </c>
      <c r="S14" s="6">
        <v>40398148219.660004</v>
      </c>
      <c r="T14" s="7">
        <f>+S14/K14</f>
        <v>0.12865650332531162</v>
      </c>
    </row>
    <row r="15" spans="1:21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6">
        <v>125858295000</v>
      </c>
      <c r="I15" s="6">
        <v>0</v>
      </c>
      <c r="J15" s="6">
        <v>0</v>
      </c>
      <c r="K15" s="6">
        <v>125858295000</v>
      </c>
      <c r="L15" s="6">
        <v>0</v>
      </c>
      <c r="M15" s="6">
        <v>125858295000</v>
      </c>
      <c r="N15" s="6">
        <v>0</v>
      </c>
      <c r="O15" s="6">
        <v>21448088704</v>
      </c>
      <c r="P15" s="7">
        <f t="shared" ref="P15:P66" si="0">+O15/K15</f>
        <v>0.1704145817643565</v>
      </c>
      <c r="Q15" s="6">
        <v>21448088704</v>
      </c>
      <c r="R15" s="7">
        <f t="shared" ref="R15:R28" si="1">+Q15/K15</f>
        <v>0.1704145817643565</v>
      </c>
      <c r="S15" s="6">
        <v>21448088704</v>
      </c>
      <c r="T15" s="7">
        <f t="shared" ref="T15:T66" si="2">+S15/K15</f>
        <v>0.1704145817643565</v>
      </c>
    </row>
    <row r="16" spans="1:21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6">
        <v>101753384000</v>
      </c>
      <c r="I16" s="6">
        <v>0</v>
      </c>
      <c r="J16" s="6">
        <v>0</v>
      </c>
      <c r="K16" s="6">
        <v>101753384000</v>
      </c>
      <c r="L16" s="6">
        <v>0</v>
      </c>
      <c r="M16" s="6">
        <v>101753384000</v>
      </c>
      <c r="N16" s="6">
        <v>0</v>
      </c>
      <c r="O16" s="6">
        <v>24355258532</v>
      </c>
      <c r="P16" s="7">
        <f t="shared" si="0"/>
        <v>0.23935575972588785</v>
      </c>
      <c r="Q16" s="6">
        <v>24354010628.560001</v>
      </c>
      <c r="R16" s="7">
        <f t="shared" si="1"/>
        <v>0.23934349572649102</v>
      </c>
      <c r="S16" s="6">
        <v>24354010628.560001</v>
      </c>
      <c r="T16" s="7">
        <f t="shared" si="2"/>
        <v>0.23934349572649102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6">
        <v>56869231000</v>
      </c>
      <c r="I17" s="6">
        <v>0</v>
      </c>
      <c r="J17" s="6">
        <v>0</v>
      </c>
      <c r="K17" s="6">
        <v>56869231000</v>
      </c>
      <c r="L17" s="6">
        <v>56869231000</v>
      </c>
      <c r="M17" s="6">
        <v>0</v>
      </c>
      <c r="N17" s="6">
        <v>0</v>
      </c>
      <c r="O17" s="6">
        <v>0</v>
      </c>
      <c r="P17" s="7">
        <v>0</v>
      </c>
      <c r="Q17" s="6">
        <v>0</v>
      </c>
      <c r="R17" s="7">
        <v>0</v>
      </c>
      <c r="S17" s="6">
        <v>0</v>
      </c>
      <c r="T17" s="7"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6">
        <v>80518592000</v>
      </c>
      <c r="I18" s="6">
        <v>0</v>
      </c>
      <c r="J18" s="6">
        <v>0</v>
      </c>
      <c r="K18" s="6">
        <v>80518592000</v>
      </c>
      <c r="L18" s="6">
        <v>0</v>
      </c>
      <c r="M18" s="6">
        <v>46020311768</v>
      </c>
      <c r="N18" s="6">
        <v>34498280232</v>
      </c>
      <c r="O18" s="6">
        <v>40513181648.669998</v>
      </c>
      <c r="P18" s="7">
        <f t="shared" si="0"/>
        <v>0.50315313075357804</v>
      </c>
      <c r="Q18" s="6">
        <v>6245962925.9099998</v>
      </c>
      <c r="R18" s="7">
        <f t="shared" si="1"/>
        <v>7.7571685877343699E-2</v>
      </c>
      <c r="S18" s="6">
        <v>6038081795</v>
      </c>
      <c r="T18" s="7">
        <f t="shared" si="2"/>
        <v>7.498990785879614E-2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6">
        <v>1124006000</v>
      </c>
      <c r="I19" s="6">
        <v>0</v>
      </c>
      <c r="J19" s="6">
        <v>0</v>
      </c>
      <c r="K19" s="6">
        <v>1124006000</v>
      </c>
      <c r="L19" s="6">
        <v>0</v>
      </c>
      <c r="M19" s="6">
        <v>0</v>
      </c>
      <c r="N19" s="6">
        <v>1124006000</v>
      </c>
      <c r="O19" s="6">
        <v>0</v>
      </c>
      <c r="P19" s="7">
        <f t="shared" si="0"/>
        <v>0</v>
      </c>
      <c r="Q19" s="6">
        <v>0</v>
      </c>
      <c r="R19" s="7">
        <f t="shared" si="1"/>
        <v>0</v>
      </c>
      <c r="S19" s="6">
        <v>0</v>
      </c>
      <c r="T19" s="7">
        <f t="shared" si="2"/>
        <v>0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6">
        <v>73295737000</v>
      </c>
      <c r="I20" s="6">
        <v>0</v>
      </c>
      <c r="J20" s="6">
        <v>0</v>
      </c>
      <c r="K20" s="6">
        <v>73295737000</v>
      </c>
      <c r="L20" s="6">
        <v>73295737000</v>
      </c>
      <c r="M20" s="6">
        <v>0</v>
      </c>
      <c r="N20" s="6">
        <v>0</v>
      </c>
      <c r="O20" s="6">
        <v>0</v>
      </c>
      <c r="P20" s="7">
        <v>0</v>
      </c>
      <c r="Q20" s="6">
        <v>0</v>
      </c>
      <c r="R20" s="7">
        <v>0</v>
      </c>
      <c r="S20" s="6">
        <v>0</v>
      </c>
      <c r="T20" s="7"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6">
        <v>300000000</v>
      </c>
      <c r="I21" s="6">
        <v>0</v>
      </c>
      <c r="J21" s="6">
        <v>0</v>
      </c>
      <c r="K21" s="6">
        <v>300000000</v>
      </c>
      <c r="L21" s="6">
        <v>0</v>
      </c>
      <c r="M21" s="6">
        <v>300000000</v>
      </c>
      <c r="N21" s="6">
        <v>0</v>
      </c>
      <c r="O21" s="6">
        <v>47499164</v>
      </c>
      <c r="P21" s="7">
        <f t="shared" si="0"/>
        <v>0.15833054666666665</v>
      </c>
      <c r="Q21" s="6">
        <v>47499164</v>
      </c>
      <c r="R21" s="7">
        <f t="shared" si="1"/>
        <v>0.15833054666666665</v>
      </c>
      <c r="S21" s="6">
        <v>47499164</v>
      </c>
      <c r="T21" s="7">
        <f t="shared" si="2"/>
        <v>0.15833054666666665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6">
        <v>2240197000</v>
      </c>
      <c r="I22" s="6">
        <v>0</v>
      </c>
      <c r="J22" s="6">
        <v>0</v>
      </c>
      <c r="K22" s="6">
        <v>2240197000</v>
      </c>
      <c r="L22" s="6">
        <v>0</v>
      </c>
      <c r="M22" s="6">
        <v>2240197000</v>
      </c>
      <c r="N22" s="6">
        <v>0</v>
      </c>
      <c r="O22" s="6">
        <v>267772013</v>
      </c>
      <c r="P22" s="7">
        <f t="shared" si="0"/>
        <v>0.11953056494585075</v>
      </c>
      <c r="Q22" s="6">
        <v>267772013</v>
      </c>
      <c r="R22" s="7">
        <f t="shared" si="1"/>
        <v>0.11953056494585075</v>
      </c>
      <c r="S22" s="6">
        <v>267772013</v>
      </c>
      <c r="T22" s="7">
        <f t="shared" si="2"/>
        <v>0.11953056494585075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6">
        <v>10000000000</v>
      </c>
      <c r="I23" s="6">
        <v>0</v>
      </c>
      <c r="J23" s="6">
        <v>0</v>
      </c>
      <c r="K23" s="6">
        <v>10000000000</v>
      </c>
      <c r="L23" s="6">
        <v>0</v>
      </c>
      <c r="M23" s="6">
        <v>141849971</v>
      </c>
      <c r="N23" s="6">
        <v>9858150029</v>
      </c>
      <c r="O23" s="6">
        <v>141849971</v>
      </c>
      <c r="P23" s="7">
        <f t="shared" si="0"/>
        <v>1.4184997099999999E-2</v>
      </c>
      <c r="Q23" s="6">
        <v>118691592</v>
      </c>
      <c r="R23" s="7">
        <f t="shared" si="1"/>
        <v>1.18691592E-2</v>
      </c>
      <c r="S23" s="6">
        <v>118691592</v>
      </c>
      <c r="T23" s="7">
        <f t="shared" si="2"/>
        <v>1.18691592E-2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6">
        <v>34376481000</v>
      </c>
      <c r="I24" s="6">
        <v>0</v>
      </c>
      <c r="J24" s="6">
        <v>0</v>
      </c>
      <c r="K24" s="6">
        <v>34376481000</v>
      </c>
      <c r="L24" s="6">
        <v>0</v>
      </c>
      <c r="M24" s="6">
        <v>1285000000</v>
      </c>
      <c r="N24" s="6">
        <v>33091481000</v>
      </c>
      <c r="O24" s="6">
        <v>0</v>
      </c>
      <c r="P24" s="7">
        <f t="shared" si="0"/>
        <v>0</v>
      </c>
      <c r="Q24" s="6">
        <v>0</v>
      </c>
      <c r="R24" s="7">
        <f t="shared" si="1"/>
        <v>0</v>
      </c>
      <c r="S24" s="6">
        <v>0</v>
      </c>
      <c r="T24" s="7">
        <f t="shared" si="2"/>
        <v>0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6">
        <v>191985000</v>
      </c>
      <c r="I25" s="6">
        <v>0</v>
      </c>
      <c r="J25" s="6">
        <v>0</v>
      </c>
      <c r="K25" s="6">
        <v>191985000</v>
      </c>
      <c r="L25" s="6">
        <v>0</v>
      </c>
      <c r="M25" s="6">
        <v>0</v>
      </c>
      <c r="N25" s="6">
        <v>191985000</v>
      </c>
      <c r="O25" s="6">
        <v>0</v>
      </c>
      <c r="P25" s="7">
        <f t="shared" si="0"/>
        <v>0</v>
      </c>
      <c r="Q25" s="6">
        <v>0</v>
      </c>
      <c r="R25" s="7">
        <f t="shared" si="1"/>
        <v>0</v>
      </c>
      <c r="S25" s="6">
        <v>0</v>
      </c>
      <c r="T25" s="7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6">
        <v>4564109000</v>
      </c>
      <c r="I26" s="6">
        <v>0</v>
      </c>
      <c r="J26" s="6">
        <v>0</v>
      </c>
      <c r="K26" s="6">
        <v>4564109000</v>
      </c>
      <c r="L26" s="6">
        <v>0</v>
      </c>
      <c r="M26" s="6">
        <v>0</v>
      </c>
      <c r="N26" s="6">
        <v>4564109000</v>
      </c>
      <c r="O26" s="6">
        <v>0</v>
      </c>
      <c r="P26" s="7">
        <f t="shared" si="0"/>
        <v>0</v>
      </c>
      <c r="Q26" s="6">
        <v>0</v>
      </c>
      <c r="R26" s="7">
        <f t="shared" si="1"/>
        <v>0</v>
      </c>
      <c r="S26" s="6">
        <v>0</v>
      </c>
      <c r="T26" s="7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6">
        <v>7813000</v>
      </c>
      <c r="I27" s="6">
        <v>0</v>
      </c>
      <c r="J27" s="6">
        <v>0</v>
      </c>
      <c r="K27" s="6">
        <v>7813000</v>
      </c>
      <c r="L27" s="6">
        <v>0</v>
      </c>
      <c r="M27" s="6">
        <v>0</v>
      </c>
      <c r="N27" s="6">
        <v>7813000</v>
      </c>
      <c r="O27" s="6">
        <v>0</v>
      </c>
      <c r="P27" s="7">
        <f t="shared" si="0"/>
        <v>0</v>
      </c>
      <c r="Q27" s="6">
        <v>0</v>
      </c>
      <c r="R27" s="7">
        <f t="shared" si="1"/>
        <v>0</v>
      </c>
      <c r="S27" s="6">
        <v>0</v>
      </c>
      <c r="T27" s="7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6">
        <v>590466000</v>
      </c>
      <c r="I28" s="6">
        <v>0</v>
      </c>
      <c r="J28" s="6">
        <v>0</v>
      </c>
      <c r="K28" s="6">
        <v>590466000</v>
      </c>
      <c r="L28" s="6">
        <v>0</v>
      </c>
      <c r="M28" s="6">
        <v>3000000</v>
      </c>
      <c r="N28" s="6">
        <v>587466000</v>
      </c>
      <c r="O28" s="6">
        <v>2752919</v>
      </c>
      <c r="P28" s="7">
        <f t="shared" si="0"/>
        <v>4.6622819942215132E-3</v>
      </c>
      <c r="Q28" s="6">
        <v>2752919</v>
      </c>
      <c r="R28" s="7">
        <f t="shared" si="1"/>
        <v>4.6622819942215132E-3</v>
      </c>
      <c r="S28" s="6">
        <v>0</v>
      </c>
      <c r="T28" s="7">
        <f t="shared" si="2"/>
        <v>0</v>
      </c>
    </row>
    <row r="29" spans="1:20" ht="25.2" customHeight="1" x14ac:dyDescent="0.2">
      <c r="A29" s="8"/>
      <c r="B29" s="9"/>
      <c r="C29" s="10"/>
      <c r="D29" s="8"/>
      <c r="E29" s="8"/>
      <c r="F29" s="8"/>
      <c r="G29" s="11" t="s">
        <v>95</v>
      </c>
      <c r="H29" s="12">
        <f>SUM(H14:H28)</f>
        <v>805690344000</v>
      </c>
      <c r="I29" s="12">
        <f t="shared" ref="I29:S29" si="3">SUM(I14:I28)</f>
        <v>0</v>
      </c>
      <c r="J29" s="12">
        <f t="shared" si="3"/>
        <v>0</v>
      </c>
      <c r="K29" s="12">
        <f t="shared" si="3"/>
        <v>805690344000</v>
      </c>
      <c r="L29" s="12">
        <f t="shared" si="3"/>
        <v>130164968000</v>
      </c>
      <c r="M29" s="12">
        <f t="shared" si="3"/>
        <v>591602085739</v>
      </c>
      <c r="N29" s="12">
        <f t="shared" si="3"/>
        <v>83923290261</v>
      </c>
      <c r="O29" s="12">
        <f t="shared" si="3"/>
        <v>127177933043.67</v>
      </c>
      <c r="P29" s="13">
        <f>+O29/K29</f>
        <v>0.1578496428445095</v>
      </c>
      <c r="Q29" s="12">
        <f t="shared" si="3"/>
        <v>92882926166.130005</v>
      </c>
      <c r="R29" s="13">
        <f>+Q29/K29</f>
        <v>0.11528365315264347</v>
      </c>
      <c r="S29" s="12">
        <f t="shared" si="3"/>
        <v>92672292116.220001</v>
      </c>
      <c r="T29" s="13">
        <f>+S29/K29</f>
        <v>0.11502222014493946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6">
        <v>109675541405</v>
      </c>
      <c r="I30" s="6">
        <v>0</v>
      </c>
      <c r="J30" s="6">
        <v>0</v>
      </c>
      <c r="K30" s="6">
        <v>109675541405</v>
      </c>
      <c r="L30" s="6">
        <v>0</v>
      </c>
      <c r="M30" s="6">
        <v>30926749712</v>
      </c>
      <c r="N30" s="6">
        <v>78748791693</v>
      </c>
      <c r="O30" s="6">
        <v>29603057291</v>
      </c>
      <c r="P30" s="7">
        <f t="shared" si="0"/>
        <v>0.26991484985412095</v>
      </c>
      <c r="Q30" s="6">
        <v>180156396</v>
      </c>
      <c r="R30" s="7">
        <f t="shared" ref="R30:R66" si="4">+Q30/K30</f>
        <v>1.6426305600328393E-3</v>
      </c>
      <c r="S30" s="6">
        <v>180156396</v>
      </c>
      <c r="T30" s="7">
        <f t="shared" si="2"/>
        <v>1.6426305600328393E-3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6">
        <v>10546064798</v>
      </c>
      <c r="I31" s="6">
        <v>0</v>
      </c>
      <c r="J31" s="6">
        <v>0</v>
      </c>
      <c r="K31" s="6">
        <v>10546064798</v>
      </c>
      <c r="L31" s="6">
        <v>0</v>
      </c>
      <c r="M31" s="6">
        <v>4802972724</v>
      </c>
      <c r="N31" s="6">
        <v>5743092074</v>
      </c>
      <c r="O31" s="6">
        <v>4258651333</v>
      </c>
      <c r="P31" s="7">
        <f t="shared" si="0"/>
        <v>0.40381425816837657</v>
      </c>
      <c r="Q31" s="6">
        <v>3183225</v>
      </c>
      <c r="R31" s="7">
        <f t="shared" si="4"/>
        <v>3.0184007598774474E-4</v>
      </c>
      <c r="S31" s="6">
        <v>250000</v>
      </c>
      <c r="T31" s="7">
        <f t="shared" si="2"/>
        <v>2.3705524742026148E-5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6">
        <v>19219858103</v>
      </c>
      <c r="I32" s="6">
        <v>0</v>
      </c>
      <c r="J32" s="6">
        <v>0</v>
      </c>
      <c r="K32" s="6">
        <v>19219858103</v>
      </c>
      <c r="L32" s="6">
        <v>0</v>
      </c>
      <c r="M32" s="6">
        <v>18149867713</v>
      </c>
      <c r="N32" s="6">
        <v>1069990390</v>
      </c>
      <c r="O32" s="6">
        <v>10878794716</v>
      </c>
      <c r="P32" s="7">
        <f t="shared" si="0"/>
        <v>0.56601847202513655</v>
      </c>
      <c r="Q32" s="6">
        <v>866666</v>
      </c>
      <c r="R32" s="7">
        <f t="shared" si="4"/>
        <v>4.5092216360573617E-5</v>
      </c>
      <c r="S32" s="6">
        <v>0</v>
      </c>
      <c r="T32" s="7">
        <f t="shared" si="2"/>
        <v>0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6">
        <v>60793908445</v>
      </c>
      <c r="I33" s="6">
        <v>0</v>
      </c>
      <c r="J33" s="6">
        <v>0</v>
      </c>
      <c r="K33" s="6">
        <v>60793908445</v>
      </c>
      <c r="L33" s="6">
        <v>0</v>
      </c>
      <c r="M33" s="6">
        <v>54020130460</v>
      </c>
      <c r="N33" s="6">
        <v>6773777985</v>
      </c>
      <c r="O33" s="6">
        <v>1330929097</v>
      </c>
      <c r="P33" s="7">
        <f t="shared" si="0"/>
        <v>2.1892474608769169E-2</v>
      </c>
      <c r="Q33" s="6">
        <v>0</v>
      </c>
      <c r="R33" s="7">
        <f t="shared" si="4"/>
        <v>0</v>
      </c>
      <c r="S33" s="6">
        <v>0</v>
      </c>
      <c r="T33" s="7">
        <f t="shared" si="2"/>
        <v>0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6">
        <v>9521423658</v>
      </c>
      <c r="I34" s="6">
        <v>0</v>
      </c>
      <c r="J34" s="6">
        <v>0</v>
      </c>
      <c r="K34" s="6">
        <v>9521423658</v>
      </c>
      <c r="L34" s="6">
        <v>0</v>
      </c>
      <c r="M34" s="6">
        <v>784201757</v>
      </c>
      <c r="N34" s="6">
        <v>8737221901</v>
      </c>
      <c r="O34" s="6">
        <v>372597272</v>
      </c>
      <c r="P34" s="7">
        <f t="shared" si="0"/>
        <v>3.9132516878076298E-2</v>
      </c>
      <c r="Q34" s="6">
        <v>866666</v>
      </c>
      <c r="R34" s="7">
        <f t="shared" si="4"/>
        <v>9.1022732642698676E-5</v>
      </c>
      <c r="S34" s="6">
        <v>0</v>
      </c>
      <c r="T34" s="7">
        <f t="shared" si="2"/>
        <v>0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6">
        <v>4984823786</v>
      </c>
      <c r="I35" s="6">
        <v>0</v>
      </c>
      <c r="J35" s="6">
        <v>0</v>
      </c>
      <c r="K35" s="6">
        <v>4984823786</v>
      </c>
      <c r="L35" s="6">
        <v>0</v>
      </c>
      <c r="M35" s="6">
        <v>3678597345</v>
      </c>
      <c r="N35" s="6">
        <v>1306226441</v>
      </c>
      <c r="O35" s="6">
        <v>2997863327</v>
      </c>
      <c r="P35" s="7">
        <f t="shared" si="0"/>
        <v>0.60139805451490036</v>
      </c>
      <c r="Q35" s="6">
        <v>23506735</v>
      </c>
      <c r="R35" s="7">
        <f t="shared" si="4"/>
        <v>4.7156601735891335E-3</v>
      </c>
      <c r="S35" s="6">
        <v>23506735</v>
      </c>
      <c r="T35" s="7">
        <f t="shared" si="2"/>
        <v>4.7156601735891335E-3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6">
        <v>26380848742</v>
      </c>
      <c r="I36" s="6">
        <v>0</v>
      </c>
      <c r="J36" s="6">
        <v>0</v>
      </c>
      <c r="K36" s="6">
        <v>26380848742</v>
      </c>
      <c r="L36" s="6">
        <v>0</v>
      </c>
      <c r="M36" s="6">
        <v>23390309288</v>
      </c>
      <c r="N36" s="6">
        <v>2990539454</v>
      </c>
      <c r="O36" s="6">
        <v>4543485354</v>
      </c>
      <c r="P36" s="7">
        <f t="shared" si="0"/>
        <v>0.17222665572417617</v>
      </c>
      <c r="Q36" s="6">
        <v>41558610</v>
      </c>
      <c r="R36" s="7">
        <f t="shared" si="4"/>
        <v>1.5753325606175828E-3</v>
      </c>
      <c r="S36" s="6">
        <v>41558610</v>
      </c>
      <c r="T36" s="7">
        <f t="shared" si="2"/>
        <v>1.5753325606175828E-3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6">
        <v>7587740869</v>
      </c>
      <c r="I37" s="6">
        <v>0</v>
      </c>
      <c r="J37" s="6">
        <v>0</v>
      </c>
      <c r="K37" s="6">
        <v>7587740869</v>
      </c>
      <c r="L37" s="6">
        <v>0</v>
      </c>
      <c r="M37" s="6">
        <v>4109725279</v>
      </c>
      <c r="N37" s="6">
        <v>3478015590</v>
      </c>
      <c r="O37" s="6">
        <v>2629137812</v>
      </c>
      <c r="P37" s="7">
        <f t="shared" si="0"/>
        <v>0.34649810231941908</v>
      </c>
      <c r="Q37" s="6">
        <v>0</v>
      </c>
      <c r="R37" s="7">
        <f t="shared" si="4"/>
        <v>0</v>
      </c>
      <c r="S37" s="6">
        <v>0</v>
      </c>
      <c r="T37" s="7">
        <f t="shared" si="2"/>
        <v>0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6">
        <v>85127684785</v>
      </c>
      <c r="I38" s="6">
        <v>0</v>
      </c>
      <c r="J38" s="6">
        <v>0</v>
      </c>
      <c r="K38" s="6">
        <v>85127684785</v>
      </c>
      <c r="L38" s="6">
        <v>0</v>
      </c>
      <c r="M38" s="6">
        <v>41812969899</v>
      </c>
      <c r="N38" s="6">
        <v>43314714886</v>
      </c>
      <c r="O38" s="6">
        <v>23093132427</v>
      </c>
      <c r="P38" s="7">
        <f t="shared" si="0"/>
        <v>0.27127640655709628</v>
      </c>
      <c r="Q38" s="6">
        <v>168350734</v>
      </c>
      <c r="R38" s="7">
        <f t="shared" si="4"/>
        <v>1.9776261321471341E-3</v>
      </c>
      <c r="S38" s="6">
        <v>168350734</v>
      </c>
      <c r="T38" s="7">
        <f t="shared" si="2"/>
        <v>1.9776261321471341E-3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6">
        <v>18628972022</v>
      </c>
      <c r="I39" s="6">
        <v>0</v>
      </c>
      <c r="J39" s="6">
        <v>0</v>
      </c>
      <c r="K39" s="6">
        <v>18628972022</v>
      </c>
      <c r="L39" s="6">
        <v>0</v>
      </c>
      <c r="M39" s="6">
        <v>217268331</v>
      </c>
      <c r="N39" s="6">
        <v>18411703691</v>
      </c>
      <c r="O39" s="6">
        <v>169943955</v>
      </c>
      <c r="P39" s="7">
        <f t="shared" si="0"/>
        <v>9.1225621467090953E-3</v>
      </c>
      <c r="Q39" s="6">
        <v>1085623</v>
      </c>
      <c r="R39" s="7">
        <f t="shared" si="4"/>
        <v>5.8276055099440095E-5</v>
      </c>
      <c r="S39" s="6">
        <v>1085623</v>
      </c>
      <c r="T39" s="7">
        <f t="shared" si="2"/>
        <v>5.8276055099440095E-5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6">
        <v>56267375548</v>
      </c>
      <c r="I40" s="6">
        <v>0</v>
      </c>
      <c r="J40" s="6">
        <v>0</v>
      </c>
      <c r="K40" s="6">
        <v>56267375548</v>
      </c>
      <c r="L40" s="6">
        <v>0</v>
      </c>
      <c r="M40" s="6">
        <v>7311675836</v>
      </c>
      <c r="N40" s="6">
        <v>48955699712</v>
      </c>
      <c r="O40" s="6">
        <v>6958744377</v>
      </c>
      <c r="P40" s="7">
        <f t="shared" si="0"/>
        <v>0.12367280878532722</v>
      </c>
      <c r="Q40" s="6">
        <v>42583271</v>
      </c>
      <c r="R40" s="7">
        <f t="shared" si="4"/>
        <v>7.5680215373957684E-4</v>
      </c>
      <c r="S40" s="6">
        <v>42583271</v>
      </c>
      <c r="T40" s="7">
        <f t="shared" si="2"/>
        <v>7.5680215373957684E-4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6">
        <v>18096239397</v>
      </c>
      <c r="I41" s="6">
        <v>0</v>
      </c>
      <c r="J41" s="6">
        <v>0</v>
      </c>
      <c r="K41" s="6">
        <v>18096239397</v>
      </c>
      <c r="L41" s="6">
        <v>0</v>
      </c>
      <c r="M41" s="6">
        <v>13967426109</v>
      </c>
      <c r="N41" s="6">
        <v>4128813288</v>
      </c>
      <c r="O41" s="6">
        <v>2321366934</v>
      </c>
      <c r="P41" s="7">
        <f t="shared" si="0"/>
        <v>0.12827896907601902</v>
      </c>
      <c r="Q41" s="6">
        <v>108723190</v>
      </c>
      <c r="R41" s="7">
        <f t="shared" si="4"/>
        <v>6.0080543595164952E-3</v>
      </c>
      <c r="S41" s="6">
        <v>108723190</v>
      </c>
      <c r="T41" s="7">
        <f t="shared" si="2"/>
        <v>6.0080543595164952E-3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6">
        <v>26469472171</v>
      </c>
      <c r="I42" s="6">
        <v>0</v>
      </c>
      <c r="J42" s="6">
        <v>0</v>
      </c>
      <c r="K42" s="6">
        <v>26469472171</v>
      </c>
      <c r="L42" s="6">
        <v>0</v>
      </c>
      <c r="M42" s="6">
        <v>1724891591</v>
      </c>
      <c r="N42" s="6">
        <v>24744580580</v>
      </c>
      <c r="O42" s="6">
        <v>1058817993</v>
      </c>
      <c r="P42" s="7">
        <f t="shared" si="0"/>
        <v>4.0001477406113255E-2</v>
      </c>
      <c r="Q42" s="6">
        <v>0</v>
      </c>
      <c r="R42" s="7">
        <f t="shared" si="4"/>
        <v>0</v>
      </c>
      <c r="S42" s="6">
        <v>0</v>
      </c>
      <c r="T42" s="7">
        <f t="shared" si="2"/>
        <v>0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6">
        <v>44520107880</v>
      </c>
      <c r="I43" s="6">
        <v>0</v>
      </c>
      <c r="J43" s="6">
        <v>0</v>
      </c>
      <c r="K43" s="6">
        <v>44520107880</v>
      </c>
      <c r="L43" s="6">
        <v>0</v>
      </c>
      <c r="M43" s="6">
        <v>28365065363</v>
      </c>
      <c r="N43" s="6">
        <v>16155042517</v>
      </c>
      <c r="O43" s="6">
        <v>25480009472</v>
      </c>
      <c r="P43" s="7">
        <f t="shared" si="0"/>
        <v>0.57232586993452716</v>
      </c>
      <c r="Q43" s="6">
        <v>64588150</v>
      </c>
      <c r="R43" s="7">
        <f t="shared" si="4"/>
        <v>1.4507635555172423E-3</v>
      </c>
      <c r="S43" s="6">
        <v>64588150</v>
      </c>
      <c r="T43" s="7">
        <f t="shared" si="2"/>
        <v>1.4507635555172423E-3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6">
        <v>5000000000</v>
      </c>
      <c r="I44" s="6">
        <v>0</v>
      </c>
      <c r="J44" s="6">
        <v>0</v>
      </c>
      <c r="K44" s="6">
        <v>5000000000</v>
      </c>
      <c r="L44" s="6">
        <v>0</v>
      </c>
      <c r="M44" s="6">
        <v>3703074813</v>
      </c>
      <c r="N44" s="6">
        <v>1296925187</v>
      </c>
      <c r="O44" s="6">
        <v>3473171480</v>
      </c>
      <c r="P44" s="7">
        <f t="shared" si="0"/>
        <v>0.69463429600000004</v>
      </c>
      <c r="Q44" s="6">
        <v>0</v>
      </c>
      <c r="R44" s="7">
        <f t="shared" si="4"/>
        <v>0</v>
      </c>
      <c r="S44" s="6">
        <v>0</v>
      </c>
      <c r="T44" s="7">
        <f t="shared" si="2"/>
        <v>0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6">
        <v>17335375401</v>
      </c>
      <c r="I45" s="6">
        <v>0</v>
      </c>
      <c r="J45" s="6">
        <v>0</v>
      </c>
      <c r="K45" s="6">
        <v>17335375401</v>
      </c>
      <c r="L45" s="6">
        <v>0</v>
      </c>
      <c r="M45" s="6">
        <v>10035758916</v>
      </c>
      <c r="N45" s="6">
        <v>7299616485</v>
      </c>
      <c r="O45" s="6">
        <v>7930887991</v>
      </c>
      <c r="P45" s="7">
        <f t="shared" si="0"/>
        <v>0.45749733175910934</v>
      </c>
      <c r="Q45" s="6">
        <v>41527583</v>
      </c>
      <c r="R45" s="7">
        <f t="shared" si="4"/>
        <v>2.395539873777666E-3</v>
      </c>
      <c r="S45" s="6">
        <v>41527583</v>
      </c>
      <c r="T45" s="7">
        <f t="shared" si="2"/>
        <v>2.395539873777666E-3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6">
        <v>28886108667</v>
      </c>
      <c r="I46" s="6">
        <v>0</v>
      </c>
      <c r="J46" s="6">
        <v>0</v>
      </c>
      <c r="K46" s="6">
        <v>28886108667</v>
      </c>
      <c r="L46" s="6">
        <v>0</v>
      </c>
      <c r="M46" s="6">
        <v>21942251020</v>
      </c>
      <c r="N46" s="6">
        <v>6943857647</v>
      </c>
      <c r="O46" s="6">
        <v>663295514</v>
      </c>
      <c r="P46" s="7">
        <f t="shared" si="0"/>
        <v>2.296243920032609E-2</v>
      </c>
      <c r="Q46" s="6">
        <v>0</v>
      </c>
      <c r="R46" s="7">
        <f t="shared" si="4"/>
        <v>0</v>
      </c>
      <c r="S46" s="6">
        <v>0</v>
      </c>
      <c r="T46" s="7">
        <f t="shared" si="2"/>
        <v>0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6">
        <v>16679450932</v>
      </c>
      <c r="I47" s="6">
        <v>0</v>
      </c>
      <c r="J47" s="6">
        <v>0</v>
      </c>
      <c r="K47" s="6">
        <v>16679450932</v>
      </c>
      <c r="L47" s="6">
        <v>0</v>
      </c>
      <c r="M47" s="6">
        <v>16667656131</v>
      </c>
      <c r="N47" s="6">
        <v>11794801</v>
      </c>
      <c r="O47" s="6">
        <v>2307567930</v>
      </c>
      <c r="P47" s="7">
        <f t="shared" si="0"/>
        <v>0.13834795518195778</v>
      </c>
      <c r="Q47" s="6">
        <v>0</v>
      </c>
      <c r="R47" s="7">
        <f t="shared" si="4"/>
        <v>0</v>
      </c>
      <c r="S47" s="6">
        <v>0</v>
      </c>
      <c r="T47" s="7">
        <f t="shared" si="2"/>
        <v>0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6">
        <v>70747924946</v>
      </c>
      <c r="I48" s="6">
        <v>0</v>
      </c>
      <c r="J48" s="6">
        <v>0</v>
      </c>
      <c r="K48" s="6">
        <v>70747924946</v>
      </c>
      <c r="L48" s="6">
        <v>0</v>
      </c>
      <c r="M48" s="6">
        <v>15163028731</v>
      </c>
      <c r="N48" s="6">
        <v>55584896215</v>
      </c>
      <c r="O48" s="6">
        <v>13127098875</v>
      </c>
      <c r="P48" s="7">
        <f t="shared" si="0"/>
        <v>0.18554747556228063</v>
      </c>
      <c r="Q48" s="6">
        <v>79547874</v>
      </c>
      <c r="R48" s="7">
        <f t="shared" si="4"/>
        <v>1.1243845534793673E-3</v>
      </c>
      <c r="S48" s="6">
        <v>78681207</v>
      </c>
      <c r="T48" s="7">
        <f t="shared" si="2"/>
        <v>1.1121344839450098E-3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6">
        <v>106545530180</v>
      </c>
      <c r="I49" s="6">
        <v>0</v>
      </c>
      <c r="J49" s="6">
        <v>0</v>
      </c>
      <c r="K49" s="6">
        <v>106545530180</v>
      </c>
      <c r="L49" s="6">
        <v>0</v>
      </c>
      <c r="M49" s="6">
        <v>77826547092</v>
      </c>
      <c r="N49" s="6">
        <v>28718983088</v>
      </c>
      <c r="O49" s="6">
        <v>10858558149</v>
      </c>
      <c r="P49" s="7">
        <f t="shared" si="0"/>
        <v>0.10191472256654362</v>
      </c>
      <c r="Q49" s="6">
        <v>48102658</v>
      </c>
      <c r="R49" s="7">
        <f t="shared" si="4"/>
        <v>4.5147513855095072E-4</v>
      </c>
      <c r="S49" s="6">
        <v>48102658</v>
      </c>
      <c r="T49" s="7">
        <f t="shared" si="2"/>
        <v>4.5147513855095072E-4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6">
        <v>34789633209</v>
      </c>
      <c r="I50" s="6">
        <v>0</v>
      </c>
      <c r="J50" s="6">
        <v>0</v>
      </c>
      <c r="K50" s="6">
        <v>34789633209</v>
      </c>
      <c r="L50" s="6">
        <v>0</v>
      </c>
      <c r="M50" s="6">
        <v>20537059633</v>
      </c>
      <c r="N50" s="6">
        <v>14252573576</v>
      </c>
      <c r="O50" s="6">
        <v>19146209081</v>
      </c>
      <c r="P50" s="7">
        <f t="shared" si="0"/>
        <v>0.5503423668188292</v>
      </c>
      <c r="Q50" s="6">
        <v>61905272</v>
      </c>
      <c r="R50" s="7">
        <f t="shared" si="4"/>
        <v>1.779417208226997E-3</v>
      </c>
      <c r="S50" s="6">
        <v>61905272</v>
      </c>
      <c r="T50" s="7">
        <f t="shared" si="2"/>
        <v>1.779417208226997E-3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6">
        <v>21647080336</v>
      </c>
      <c r="I51" s="6">
        <v>0</v>
      </c>
      <c r="J51" s="6">
        <v>0</v>
      </c>
      <c r="K51" s="6">
        <v>21647080336</v>
      </c>
      <c r="L51" s="6">
        <v>0</v>
      </c>
      <c r="M51" s="6">
        <v>19753819095</v>
      </c>
      <c r="N51" s="6">
        <v>1893261241</v>
      </c>
      <c r="O51" s="6">
        <v>4882712355</v>
      </c>
      <c r="P51" s="7">
        <f t="shared" si="0"/>
        <v>0.22555985745938426</v>
      </c>
      <c r="Q51" s="6">
        <v>59464044</v>
      </c>
      <c r="R51" s="7">
        <f t="shared" si="4"/>
        <v>2.7469775635797318E-3</v>
      </c>
      <c r="S51" s="6">
        <v>59464044</v>
      </c>
      <c r="T51" s="7">
        <f t="shared" si="2"/>
        <v>2.7469775635797318E-3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6">
        <v>30011187068</v>
      </c>
      <c r="I52" s="6">
        <v>0</v>
      </c>
      <c r="J52" s="6">
        <v>0</v>
      </c>
      <c r="K52" s="6">
        <v>30011187068</v>
      </c>
      <c r="L52" s="6">
        <v>0</v>
      </c>
      <c r="M52" s="6">
        <v>28864776968</v>
      </c>
      <c r="N52" s="6">
        <v>1146410100</v>
      </c>
      <c r="O52" s="6">
        <v>815549442</v>
      </c>
      <c r="P52" s="7">
        <f t="shared" si="0"/>
        <v>2.7174847837645021E-2</v>
      </c>
      <c r="Q52" s="6">
        <v>250000</v>
      </c>
      <c r="R52" s="7">
        <f t="shared" si="4"/>
        <v>8.330226972813323E-6</v>
      </c>
      <c r="S52" s="6">
        <v>250000</v>
      </c>
      <c r="T52" s="7">
        <f t="shared" si="2"/>
        <v>8.330226972813323E-6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6">
        <v>107650718720</v>
      </c>
      <c r="I53" s="6">
        <v>0</v>
      </c>
      <c r="J53" s="6">
        <v>0</v>
      </c>
      <c r="K53" s="6">
        <v>107650718720</v>
      </c>
      <c r="L53" s="6">
        <v>0</v>
      </c>
      <c r="M53" s="6">
        <v>96432104169.300003</v>
      </c>
      <c r="N53" s="6">
        <v>11218614550.700001</v>
      </c>
      <c r="O53" s="6">
        <v>40385257644</v>
      </c>
      <c r="P53" s="7">
        <f t="shared" si="0"/>
        <v>0.37515084083221251</v>
      </c>
      <c r="Q53" s="6">
        <v>211305891</v>
      </c>
      <c r="R53" s="7">
        <f t="shared" si="4"/>
        <v>1.962884163826231E-3</v>
      </c>
      <c r="S53" s="6">
        <v>209115285</v>
      </c>
      <c r="T53" s="7">
        <f t="shared" si="2"/>
        <v>1.9425349638761799E-3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6">
        <v>60868127309</v>
      </c>
      <c r="I54" s="6">
        <v>0</v>
      </c>
      <c r="J54" s="6">
        <v>0</v>
      </c>
      <c r="K54" s="6">
        <v>60868127309</v>
      </c>
      <c r="L54" s="6">
        <v>0</v>
      </c>
      <c r="M54" s="6">
        <v>38948794463</v>
      </c>
      <c r="N54" s="6">
        <v>21919332846</v>
      </c>
      <c r="O54" s="6">
        <v>36227001911</v>
      </c>
      <c r="P54" s="7">
        <f t="shared" si="0"/>
        <v>0.59517194815427565</v>
      </c>
      <c r="Q54" s="6">
        <v>56906957</v>
      </c>
      <c r="R54" s="7">
        <f t="shared" si="4"/>
        <v>9.3492209331673827E-4</v>
      </c>
      <c r="S54" s="6">
        <v>56906957</v>
      </c>
      <c r="T54" s="7">
        <f t="shared" si="2"/>
        <v>9.3492209331673827E-4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6">
        <v>60429615070</v>
      </c>
      <c r="I55" s="6">
        <v>0</v>
      </c>
      <c r="J55" s="6">
        <v>0</v>
      </c>
      <c r="K55" s="6">
        <v>60429615070</v>
      </c>
      <c r="L55" s="6">
        <v>0</v>
      </c>
      <c r="M55" s="6">
        <v>52241728640</v>
      </c>
      <c r="N55" s="6">
        <v>8187886430</v>
      </c>
      <c r="O55" s="6">
        <v>614336352</v>
      </c>
      <c r="P55" s="7">
        <f t="shared" si="0"/>
        <v>1.016614703384044E-2</v>
      </c>
      <c r="Q55" s="6">
        <v>0</v>
      </c>
      <c r="R55" s="7">
        <f t="shared" si="4"/>
        <v>0</v>
      </c>
      <c r="S55" s="6">
        <v>0</v>
      </c>
      <c r="T55" s="7">
        <f t="shared" si="2"/>
        <v>0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6">
        <v>38958930000</v>
      </c>
      <c r="I56" s="6">
        <v>0</v>
      </c>
      <c r="J56" s="6">
        <v>0</v>
      </c>
      <c r="K56" s="6">
        <v>38958930000</v>
      </c>
      <c r="L56" s="6">
        <v>0</v>
      </c>
      <c r="M56" s="6">
        <v>12713380785</v>
      </c>
      <c r="N56" s="6">
        <v>26245549215</v>
      </c>
      <c r="O56" s="6">
        <v>4707882315</v>
      </c>
      <c r="P56" s="7">
        <f t="shared" si="0"/>
        <v>0.12084218727259706</v>
      </c>
      <c r="Q56" s="6">
        <v>1745556</v>
      </c>
      <c r="R56" s="7">
        <f t="shared" si="4"/>
        <v>4.4805029296235802E-5</v>
      </c>
      <c r="S56" s="6">
        <v>878889</v>
      </c>
      <c r="T56" s="7">
        <f t="shared" si="2"/>
        <v>2.2559372138813873E-5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6">
        <v>74321645432</v>
      </c>
      <c r="I57" s="6">
        <v>0</v>
      </c>
      <c r="J57" s="6">
        <v>0</v>
      </c>
      <c r="K57" s="6">
        <v>74321645432</v>
      </c>
      <c r="L57" s="6">
        <v>0</v>
      </c>
      <c r="M57" s="6">
        <v>28840735469</v>
      </c>
      <c r="N57" s="6">
        <v>45480909963</v>
      </c>
      <c r="O57" s="6">
        <v>6101402914</v>
      </c>
      <c r="P57" s="7">
        <f t="shared" si="0"/>
        <v>8.209456180006712E-2</v>
      </c>
      <c r="Q57" s="6">
        <v>1745560</v>
      </c>
      <c r="R57" s="7">
        <f t="shared" si="4"/>
        <v>2.3486562896364914E-5</v>
      </c>
      <c r="S57" s="6">
        <v>878893</v>
      </c>
      <c r="T57" s="7">
        <f t="shared" si="2"/>
        <v>1.1825532049127413E-5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6">
        <v>264294036333</v>
      </c>
      <c r="I58" s="6">
        <v>0</v>
      </c>
      <c r="J58" s="6">
        <v>0</v>
      </c>
      <c r="K58" s="6">
        <v>264294036333</v>
      </c>
      <c r="L58" s="6">
        <v>0</v>
      </c>
      <c r="M58" s="6">
        <v>225120478438.70001</v>
      </c>
      <c r="N58" s="6">
        <v>39173557894.300003</v>
      </c>
      <c r="O58" s="6">
        <v>178332140579</v>
      </c>
      <c r="P58" s="7">
        <f t="shared" si="0"/>
        <v>0.67474901459489833</v>
      </c>
      <c r="Q58" s="6">
        <v>303263334</v>
      </c>
      <c r="R58" s="7">
        <f t="shared" si="4"/>
        <v>1.1474467536524368E-3</v>
      </c>
      <c r="S58" s="6">
        <v>3263334</v>
      </c>
      <c r="T58" s="7">
        <f t="shared" si="2"/>
        <v>1.2347361466334143E-5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6">
        <v>19006838934</v>
      </c>
      <c r="I59" s="6">
        <v>0</v>
      </c>
      <c r="J59" s="6">
        <v>0</v>
      </c>
      <c r="K59" s="6">
        <v>19006838934</v>
      </c>
      <c r="L59" s="6">
        <v>0</v>
      </c>
      <c r="M59" s="6">
        <v>14435620976</v>
      </c>
      <c r="N59" s="6">
        <v>4571217958</v>
      </c>
      <c r="O59" s="6">
        <v>11417677870</v>
      </c>
      <c r="P59" s="7">
        <f t="shared" si="0"/>
        <v>0.60071419080506427</v>
      </c>
      <c r="Q59" s="6">
        <v>204559199</v>
      </c>
      <c r="R59" s="7">
        <f t="shared" si="4"/>
        <v>1.0762399771488483E-2</v>
      </c>
      <c r="S59" s="6">
        <v>203342392</v>
      </c>
      <c r="T59" s="7">
        <f t="shared" si="2"/>
        <v>1.0698380341207346E-2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6">
        <v>78876456789</v>
      </c>
      <c r="I60" s="6">
        <v>0</v>
      </c>
      <c r="J60" s="6">
        <v>0</v>
      </c>
      <c r="K60" s="6">
        <v>78876456789</v>
      </c>
      <c r="L60" s="6">
        <v>0</v>
      </c>
      <c r="M60" s="6">
        <v>68300056272</v>
      </c>
      <c r="N60" s="6">
        <v>10576400517</v>
      </c>
      <c r="O60" s="6">
        <v>55630161732</v>
      </c>
      <c r="P60" s="7">
        <f t="shared" si="0"/>
        <v>0.70528220963087307</v>
      </c>
      <c r="Q60" s="6">
        <v>0</v>
      </c>
      <c r="R60" s="7">
        <f t="shared" si="4"/>
        <v>0</v>
      </c>
      <c r="S60" s="6">
        <v>0</v>
      </c>
      <c r="T60" s="7">
        <f t="shared" si="2"/>
        <v>0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6">
        <v>104968730120</v>
      </c>
      <c r="I61" s="6">
        <v>0</v>
      </c>
      <c r="J61" s="6">
        <v>0</v>
      </c>
      <c r="K61" s="6">
        <v>104968730120</v>
      </c>
      <c r="L61" s="6">
        <v>0</v>
      </c>
      <c r="M61" s="6">
        <v>103152531113</v>
      </c>
      <c r="N61" s="6">
        <v>1816199007</v>
      </c>
      <c r="O61" s="6">
        <v>102780572527</v>
      </c>
      <c r="P61" s="7">
        <f t="shared" si="0"/>
        <v>0.97915419582099827</v>
      </c>
      <c r="Q61" s="6">
        <v>1539436</v>
      </c>
      <c r="R61" s="7">
        <f t="shared" si="4"/>
        <v>1.4665662795387926E-5</v>
      </c>
      <c r="S61" s="6">
        <v>1539436</v>
      </c>
      <c r="T61" s="7">
        <f t="shared" si="2"/>
        <v>1.4665662795387926E-5</v>
      </c>
    </row>
    <row r="62" spans="1:20" ht="40.799999999999997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6">
        <v>18092386173</v>
      </c>
      <c r="I62" s="6">
        <v>0</v>
      </c>
      <c r="J62" s="6">
        <v>0</v>
      </c>
      <c r="K62" s="6">
        <v>18092386173</v>
      </c>
      <c r="L62" s="6">
        <v>0</v>
      </c>
      <c r="M62" s="6">
        <v>17901185346</v>
      </c>
      <c r="N62" s="6">
        <v>191200827</v>
      </c>
      <c r="O62" s="6">
        <v>17715830916</v>
      </c>
      <c r="P62" s="7">
        <f t="shared" si="0"/>
        <v>0.97918708713160518</v>
      </c>
      <c r="Q62" s="6">
        <v>0</v>
      </c>
      <c r="R62" s="7">
        <f t="shared" si="4"/>
        <v>0</v>
      </c>
      <c r="S62" s="6">
        <v>0</v>
      </c>
      <c r="T62" s="7">
        <f t="shared" si="2"/>
        <v>0</v>
      </c>
    </row>
    <row r="63" spans="1:20" ht="40.799999999999997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6">
        <v>23682476100</v>
      </c>
      <c r="I63" s="6">
        <v>0</v>
      </c>
      <c r="J63" s="6">
        <v>0</v>
      </c>
      <c r="K63" s="6">
        <v>23682476100</v>
      </c>
      <c r="L63" s="6">
        <v>0</v>
      </c>
      <c r="M63" s="6">
        <v>9815753333</v>
      </c>
      <c r="N63" s="6">
        <v>13866722767</v>
      </c>
      <c r="O63" s="6">
        <v>2864736664</v>
      </c>
      <c r="P63" s="7">
        <f t="shared" si="0"/>
        <v>0.12096440642032359</v>
      </c>
      <c r="Q63" s="6">
        <v>1318334</v>
      </c>
      <c r="R63" s="7">
        <f t="shared" si="4"/>
        <v>5.5667067684700422E-5</v>
      </c>
      <c r="S63" s="6">
        <v>1318334</v>
      </c>
      <c r="T63" s="7">
        <f t="shared" si="2"/>
        <v>5.5667067684700422E-5</v>
      </c>
    </row>
    <row r="64" spans="1:20" ht="40.799999999999997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6">
        <v>63570000000</v>
      </c>
      <c r="I64" s="6">
        <v>0</v>
      </c>
      <c r="J64" s="6">
        <v>0</v>
      </c>
      <c r="K64" s="6">
        <v>63570000000</v>
      </c>
      <c r="L64" s="6">
        <v>0</v>
      </c>
      <c r="M64" s="6">
        <v>41567268355</v>
      </c>
      <c r="N64" s="6">
        <v>22002731645</v>
      </c>
      <c r="O64" s="6">
        <v>8007513911</v>
      </c>
      <c r="P64" s="7">
        <f t="shared" si="0"/>
        <v>0.12596372362749725</v>
      </c>
      <c r="Q64" s="6">
        <v>721502403.58000004</v>
      </c>
      <c r="R64" s="7">
        <f t="shared" si="4"/>
        <v>1.1349731061507001E-2</v>
      </c>
      <c r="S64" s="6">
        <v>721502403.58000004</v>
      </c>
      <c r="T64" s="7">
        <f t="shared" si="2"/>
        <v>1.1349731061507001E-2</v>
      </c>
    </row>
    <row r="65" spans="1:20" ht="40.799999999999997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6">
        <v>2000000000</v>
      </c>
      <c r="I65" s="6">
        <v>0</v>
      </c>
      <c r="J65" s="6">
        <v>0</v>
      </c>
      <c r="K65" s="6">
        <v>2000000000</v>
      </c>
      <c r="L65" s="6">
        <v>0</v>
      </c>
      <c r="M65" s="6">
        <v>8925000</v>
      </c>
      <c r="N65" s="6">
        <v>1991075000</v>
      </c>
      <c r="O65" s="6">
        <v>8925000</v>
      </c>
      <c r="P65" s="7">
        <f t="shared" si="0"/>
        <v>4.4625000000000003E-3</v>
      </c>
      <c r="Q65" s="6">
        <v>0</v>
      </c>
      <c r="R65" s="7">
        <f t="shared" si="4"/>
        <v>0</v>
      </c>
      <c r="S65" s="6">
        <v>0</v>
      </c>
      <c r="T65" s="7">
        <f t="shared" si="2"/>
        <v>0</v>
      </c>
    </row>
    <row r="66" spans="1:20" ht="40.799999999999997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6">
        <v>22000000000</v>
      </c>
      <c r="I66" s="6">
        <v>0</v>
      </c>
      <c r="J66" s="6">
        <v>0</v>
      </c>
      <c r="K66" s="6">
        <v>22000000000</v>
      </c>
      <c r="L66" s="6">
        <v>0</v>
      </c>
      <c r="M66" s="6">
        <v>8968311421</v>
      </c>
      <c r="N66" s="6">
        <v>13031688579</v>
      </c>
      <c r="O66" s="6">
        <v>4270287325</v>
      </c>
      <c r="P66" s="7">
        <f t="shared" si="0"/>
        <v>0.19410396931818183</v>
      </c>
      <c r="Q66" s="6">
        <v>3963336</v>
      </c>
      <c r="R66" s="7">
        <f t="shared" si="4"/>
        <v>1.8015163636363635E-4</v>
      </c>
      <c r="S66" s="6">
        <v>1703334</v>
      </c>
      <c r="T66" s="7">
        <f t="shared" si="2"/>
        <v>7.7424272727272728E-5</v>
      </c>
    </row>
    <row r="67" spans="1:20" ht="13.2" x14ac:dyDescent="0.2">
      <c r="A67" s="8"/>
      <c r="B67" s="9"/>
      <c r="C67" s="10"/>
      <c r="D67" s="8"/>
      <c r="E67" s="8"/>
      <c r="F67" s="8"/>
      <c r="G67" s="11" t="s">
        <v>96</v>
      </c>
      <c r="H67" s="12">
        <f>SUM(H30:H66)</f>
        <v>1768182313328</v>
      </c>
      <c r="I67" s="12">
        <f t="shared" ref="I67:O67" si="5">SUM(I30:I66)</f>
        <v>0</v>
      </c>
      <c r="J67" s="12">
        <f t="shared" si="5"/>
        <v>0</v>
      </c>
      <c r="K67" s="12">
        <f t="shared" si="5"/>
        <v>1768182313328</v>
      </c>
      <c r="L67" s="12">
        <f t="shared" si="5"/>
        <v>0</v>
      </c>
      <c r="M67" s="12">
        <f t="shared" si="5"/>
        <v>1166202697587</v>
      </c>
      <c r="N67" s="12">
        <f t="shared" si="5"/>
        <v>601979615741</v>
      </c>
      <c r="O67" s="12">
        <f t="shared" si="5"/>
        <v>647965309837</v>
      </c>
      <c r="P67" s="13">
        <f>+O67/K67</f>
        <v>0.36645842736512069</v>
      </c>
      <c r="Q67" s="12">
        <f>SUM(Q30:Q66)</f>
        <v>2434116703.5799999</v>
      </c>
      <c r="R67" s="13">
        <f>+Q67/K67</f>
        <v>1.376620886450677E-3</v>
      </c>
      <c r="S67" s="12">
        <f>SUM(S30:S66)</f>
        <v>2121182730.5799999</v>
      </c>
      <c r="T67" s="13">
        <f>+S67/K67</f>
        <v>1.1996402829002385E-3</v>
      </c>
    </row>
    <row r="68" spans="1:20" ht="13.2" x14ac:dyDescent="0.2">
      <c r="A68" s="8"/>
      <c r="B68" s="9"/>
      <c r="C68" s="10"/>
      <c r="D68" s="8"/>
      <c r="E68" s="8"/>
      <c r="F68" s="8"/>
      <c r="G68" s="11" t="s">
        <v>97</v>
      </c>
      <c r="H68" s="12">
        <f>+H29+H67</f>
        <v>2573872657328</v>
      </c>
      <c r="I68" s="12">
        <f t="shared" ref="I68:S68" si="6">+I29+I67</f>
        <v>0</v>
      </c>
      <c r="J68" s="12">
        <f t="shared" si="6"/>
        <v>0</v>
      </c>
      <c r="K68" s="12">
        <f t="shared" si="6"/>
        <v>2573872657328</v>
      </c>
      <c r="L68" s="12">
        <f t="shared" si="6"/>
        <v>130164968000</v>
      </c>
      <c r="M68" s="12">
        <f t="shared" si="6"/>
        <v>1757804783326</v>
      </c>
      <c r="N68" s="12">
        <f t="shared" si="6"/>
        <v>685902906002</v>
      </c>
      <c r="O68" s="12">
        <f t="shared" si="6"/>
        <v>775143242880.67004</v>
      </c>
      <c r="P68" s="13">
        <f>+O68/K68</f>
        <v>0.30115835011253633</v>
      </c>
      <c r="Q68" s="12">
        <f t="shared" si="6"/>
        <v>95317042869.710007</v>
      </c>
      <c r="R68" s="13">
        <f>+Q68/K68</f>
        <v>3.7032540284514678E-2</v>
      </c>
      <c r="S68" s="12">
        <f t="shared" si="6"/>
        <v>94793474846.800003</v>
      </c>
      <c r="T68" s="13">
        <f>+S68/K68</f>
        <v>3.682912384065163E-2</v>
      </c>
    </row>
    <row r="69" spans="1:20" ht="15" customHeight="1" x14ac:dyDescent="0.2"/>
    <row r="70" spans="1:20" x14ac:dyDescent="0.2"/>
    <row r="71" spans="1:20" ht="13.8" customHeight="1" x14ac:dyDescent="0.2"/>
    <row r="72" spans="1:20" ht="15" customHeight="1" x14ac:dyDescent="0.2"/>
    <row r="73" spans="1:20" ht="13.8" customHeight="1" x14ac:dyDescent="0.2"/>
  </sheetData>
  <sheetProtection algorithmName="SHA-512" hashValue="dQvsQYIACa5tS4CaHFcbUv6VGD8cLAvGbHJd8TzXRx550k/SMsc08vfvie5lwMO7JeC9eZSSdWO+3qhY30WHgA==" saltValue="6Va7xzvhlMqkRaAi+2bNXA==" spinCount="100000" sheet="1" formatCells="0" formatColumns="0" formatRows="0" insertColumns="0" insertRows="0" insertHyperlinks="0" deleteColumns="0" deleteRows="0" sort="0" autoFilter="0" pivotTables="0"/>
  <mergeCells count="2">
    <mergeCell ref="C8:U8"/>
    <mergeCell ref="A6:S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52162B0-E955-45FF-BE85-24291E234F6D}"/>
</file>

<file path=customXml/itemProps2.xml><?xml version="1.0" encoding="utf-8"?>
<ds:datastoreItem xmlns:ds="http://schemas.openxmlformats.org/officeDocument/2006/customXml" ds:itemID="{EA16C0C8-2888-45AE-9D00-A9E8857C3F38}"/>
</file>

<file path=customXml/itemProps3.xml><?xml version="1.0" encoding="utf-8"?>
<ds:datastoreItem xmlns:ds="http://schemas.openxmlformats.org/officeDocument/2006/customXml" ds:itemID="{4F4F3C1B-11A6-46E9-B857-EF767BAFCE1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Febrero 2024</dc:title>
  <dc:creator>Sandra Jimenez</dc:creator>
  <cp:lastModifiedBy>Sandra Patricia Jimenez Gonzalez</cp:lastModifiedBy>
  <dcterms:created xsi:type="dcterms:W3CDTF">2024-03-13T15:56:51Z</dcterms:created>
  <dcterms:modified xsi:type="dcterms:W3CDTF">2024-04-08T13:27:09Z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