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3/"/>
    </mc:Choice>
  </mc:AlternateContent>
  <xr:revisionPtr revIDLastSave="135" documentId="8_{E0F741D0-5EE3-4D36-B9AA-6540B8629B47}" xr6:coauthVersionLast="47" xr6:coauthVersionMax="47" xr10:uidLastSave="{9E5B6964-44B3-4EAF-A1A6-BDF5A787491D}"/>
  <bookViews>
    <workbookView xWindow="-109" yWindow="-109" windowWidth="26301" windowHeight="14305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5" i="1" l="1"/>
  <c r="R75" i="1"/>
  <c r="P75" i="1"/>
  <c r="T74" i="1"/>
  <c r="R74" i="1"/>
  <c r="P74" i="1"/>
  <c r="T36" i="1"/>
  <c r="R36" i="1"/>
  <c r="P36" i="1"/>
  <c r="T34" i="1"/>
  <c r="R34" i="1"/>
  <c r="P34" i="1"/>
  <c r="S74" i="1"/>
  <c r="S75" i="1" s="1"/>
  <c r="Q74" i="1"/>
  <c r="Q75" i="1" s="1"/>
  <c r="O74" i="1"/>
  <c r="O75" i="1" s="1"/>
  <c r="N74" i="1"/>
  <c r="N75" i="1" s="1"/>
  <c r="M74" i="1"/>
  <c r="M75" i="1" s="1"/>
  <c r="L74" i="1"/>
  <c r="L75" i="1" s="1"/>
  <c r="K74" i="1"/>
  <c r="K75" i="1" s="1"/>
  <c r="J74" i="1"/>
  <c r="J75" i="1" s="1"/>
  <c r="I74" i="1"/>
  <c r="I75" i="1" s="1"/>
  <c r="H75" i="1"/>
  <c r="H74" i="1"/>
  <c r="S36" i="1"/>
  <c r="Q36" i="1"/>
  <c r="O36" i="1"/>
  <c r="N36" i="1"/>
  <c r="M36" i="1"/>
  <c r="L36" i="1"/>
  <c r="K36" i="1"/>
  <c r="J36" i="1"/>
  <c r="I36" i="1"/>
  <c r="H36" i="1"/>
  <c r="S34" i="1"/>
  <c r="Q34" i="1"/>
  <c r="O34" i="1"/>
  <c r="N34" i="1"/>
  <c r="M34" i="1"/>
  <c r="L34" i="1"/>
  <c r="K34" i="1"/>
  <c r="J34" i="1"/>
  <c r="I34" i="1"/>
  <c r="H3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5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5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5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</calcChain>
</file>

<file path=xl/sharedStrings.xml><?xml version="1.0" encoding="utf-8"?>
<sst xmlns="http://schemas.openxmlformats.org/spreadsheetml/2006/main" count="404" uniqueCount="136">
  <si>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</si>
  <si>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</si>
  <si>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</si>
  <si>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</si>
  <si>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</si>
  <si>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</si>
  <si>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</si>
  <si>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</si>
  <si>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</si>
  <si>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</si>
  <si>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</si>
  <si>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</si>
  <si>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</si>
  <si>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</si>
  <si>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</si>
  <si>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</si>
  <si>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</si>
  <si>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</si>
  <si>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AERONÁUTICA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</si>
  <si>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</si>
  <si>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</si>
  <si>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</si>
  <si>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</si>
  <si>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</si>
  <si>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</si>
  <si>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</si>
  <si>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</si>
  <si>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</si>
  <si>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</si>
  <si>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</si>
  <si>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</si>
  <si>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</si>
  <si>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</si>
  <si>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</si>
  <si>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</si>
  <si>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</si>
  <si>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A-03-03-04-006</t>
  </si>
  <si>
    <t>21</t>
  </si>
  <si>
    <t>TRANSFERENCIAS DE EXCEDENTES FINANCIEROS A LA NACIÓN (ART. 16 EOP)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</si>
  <si>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</si>
  <si>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</si>
  <si>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</si>
  <si>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</si>
  <si>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</si>
  <si>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</si>
  <si>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</si>
  <si>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</si>
  <si>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</si>
  <si>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</si>
  <si>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</si>
  <si>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</si>
  <si>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</si>
  <si>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</si>
  <si>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</si>
  <si>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</si>
  <si>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</si>
  <si>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</si>
  <si>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</si>
  <si>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</si>
  <si>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</si>
  <si>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</si>
  <si>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</si>
  <si>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</si>
  <si>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</si>
  <si>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</si>
  <si>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</si>
  <si>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</si>
  <si>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</si>
  <si>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</si>
  <si>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</si>
  <si>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</si>
  <si>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</si>
  <si>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</si>
  <si>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</si>
  <si>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</si>
  <si>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</si>
  <si>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</si>
  <si>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</si>
  <si>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</si>
  <si>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</si>
  <si>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</si>
  <si>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</si>
  <si>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</si>
  <si>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</si>
  <si>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</si>
  <si>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</si>
  <si>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</si>
  <si>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</si>
  <si>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</si>
  <si>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</si>
  <si>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</si>
  <si>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</si>
  <si>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</si>
  <si>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</si>
  <si>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</si>
  <si>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</si>
  <si>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</si>
  <si>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</si>
  <si>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</si>
  <si>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</si>
  <si>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</si>
  <si>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</si>
  <si>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</si>
  <si>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</si>
  <si>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Nación</t>
  </si>
  <si>
    <t>11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</si>
  <si>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</si>
  <si>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</si>
  <si>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</si>
  <si>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</si>
  <si>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</si>
  <si>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</si>
  <si>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</si>
  <si>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C-2403-0600-54</t>
  </si>
  <si>
    <t>CONSTRUCCION DEL AEROPUERTO DEL CAFE - ETAPA I PALESTINA</t>
  </si>
  <si>
    <t>C-2403-0600-55</t>
  </si>
  <si>
    <t>MEJORAMIENTO DE LOS SERVICIOS AEROPORTUARIOS Y A LA NAVEGACION AEREA DEL AEROPUERTO GOLFO DE MORROSQUILLO DEL MUNICIPIO DE SANTIAGO DE TOLU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</si>
  <si>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</si>
  <si>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</si>
  <si>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</si>
  <si>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</si>
  <si>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</si>
  <si>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</si>
  <si>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</si>
  <si>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</si>
  <si>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</si>
  <si>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</si>
  <si>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INFORME DE EJECUCIÓN PRESUPUESTAL 2023</t>
  </si>
  <si>
    <t>% COMPROMISO</t>
  </si>
  <si>
    <t>% OBLIGACION</t>
  </si>
  <si>
    <t>% PAGOS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</si>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</sst>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1240A]&quot;$&quot;\ #,##0;\-&quot;$&quot;\ #,##0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6"/>
      <color rgb="FF0F243E"/>
      <name val="Arial"/>
      <family val="2"/>
    </font>
    <font>
      <b/>
      <sz val="9"/>
      <color rgb="FFFFFFFF"/>
      <name val="Arial"/>
      <family val="2"/>
    </font>
    <font>
      <sz val="8"/>
      <color rgb="FF000000"/>
      <name val="Arial"/>
      <family val="2"/>
    </font>
    <font>
      <sz val="10"/>
      <color rgb="FFFFFFFF"/>
      <name val="Times New Roman"/>
      <family val="1"/>
    </font>
    <font>
      <b/>
      <sz val="11"/>
      <color rgb="FFFFFFFF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gradientFill degree="90">
        <stop position="0">
          <color rgb="FF002060"/>
        </stop>
        <stop position="1">
          <color theme="3"/>
        </stop>
      </gradientFill>
    </fill>
    <fill>
      <gradientFill degree="270">
        <stop position="0">
          <color rgb="FF002060"/>
        </stop>
        <stop position="1">
          <color theme="4" tint="-0.25098422193060094"/>
        </stop>
      </gradientFill>
    </fill>
    <fill>
      <gradientFill degree="90">
        <stop position="0">
          <color rgb="FF002060"/>
        </stop>
        <stop position="1">
          <color theme="4" tint="-0.25098422193060094"/>
        </stop>
      </gradientFill>
    </fill>
    <fill>
      <gradientFill degree="270">
        <stop position="0">
          <color theme="3" tint="0.40000610370189521"/>
        </stop>
        <stop position="1">
          <color theme="4" tint="-0.25098422193060094"/>
        </stop>
      </gradient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1">
    <xf numFmtId="0" fontId="1" fillId="0" borderId="0" xfId="0" applyFont="1" applyFill="1" applyBorder="1"/>
    <xf numFmtId="0" fontId="4" fillId="3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vertical="center" wrapText="1" readingOrder="1"/>
    </xf>
    <xf numFmtId="164" fontId="5" fillId="0" borderId="1" xfId="1" applyNumberFormat="1" applyFont="1" applyFill="1" applyBorder="1" applyAlignment="1">
      <alignment horizontal="right" vertical="center" wrapText="1" readingOrder="1"/>
    </xf>
    <xf numFmtId="0" fontId="4" fillId="4" borderId="1" xfId="0" applyFont="1" applyFill="1" applyBorder="1" applyAlignment="1">
      <alignment horizontal="center" vertical="center" wrapText="1" readingOrder="1"/>
    </xf>
    <xf numFmtId="165" fontId="4" fillId="4" borderId="1" xfId="0" applyNumberFormat="1" applyFont="1" applyFill="1" applyBorder="1" applyAlignment="1">
      <alignment horizontal="right" vertical="center" wrapText="1" readingOrder="1"/>
    </xf>
    <xf numFmtId="164" fontId="4" fillId="4" borderId="1" xfId="1" applyNumberFormat="1" applyFont="1" applyFill="1" applyBorder="1" applyAlignment="1">
      <alignment horizontal="right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165" fontId="4" fillId="5" borderId="1" xfId="0" applyNumberFormat="1" applyFont="1" applyFill="1" applyBorder="1" applyAlignment="1">
      <alignment horizontal="right" vertical="center" wrapText="1" readingOrder="1"/>
    </xf>
    <xf numFmtId="164" fontId="4" fillId="5" borderId="1" xfId="1" applyNumberFormat="1" applyFont="1" applyFill="1" applyBorder="1" applyAlignment="1">
      <alignment horizontal="right" vertical="center" wrapText="1" readingOrder="1"/>
    </xf>
    <xf numFmtId="165" fontId="5" fillId="0" borderId="1" xfId="0" applyNumberFormat="1" applyFont="1" applyBorder="1" applyAlignment="1">
      <alignment horizontal="right" vertical="center" wrapText="1" readingOrder="1"/>
    </xf>
    <xf numFmtId="0" fontId="6" fillId="6" borderId="1" xfId="0" applyFont="1" applyFill="1" applyBorder="1" applyAlignment="1">
      <alignment horizontal="center" vertical="center" wrapText="1" readingOrder="1"/>
    </xf>
    <xf numFmtId="0" fontId="6" fillId="6" borderId="1" xfId="0" applyFont="1" applyFill="1" applyBorder="1" applyAlignment="1">
      <alignment horizontal="left" vertical="center" wrapText="1" readingOrder="1"/>
    </xf>
    <xf numFmtId="0" fontId="6" fillId="6" borderId="1" xfId="0" applyFont="1" applyFill="1" applyBorder="1" applyAlignment="1">
      <alignment vertical="center" wrapText="1" readingOrder="1"/>
    </xf>
    <xf numFmtId="0" fontId="7" fillId="6" borderId="1" xfId="0" applyFont="1" applyFill="1" applyBorder="1" applyAlignment="1">
      <alignment horizontal="center" vertical="center" wrapText="1" readingOrder="1"/>
    </xf>
    <xf numFmtId="165" fontId="4" fillId="6" borderId="1" xfId="0" applyNumberFormat="1" applyFont="1" applyFill="1" applyBorder="1" applyAlignment="1">
      <alignment horizontal="right" vertical="center" wrapText="1" readingOrder="1"/>
    </xf>
    <xf numFmtId="164" fontId="4" fillId="6" borderId="1" xfId="1" applyNumberFormat="1" applyFont="1" applyFill="1" applyBorder="1" applyAlignment="1">
      <alignment horizontal="right" vertical="center" wrapText="1" readingOrder="1"/>
    </xf>
    <xf numFmtId="0" fontId="8" fillId="0" borderId="0" xfId="0" applyFont="1"/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1005516</xdr:colOff>
      <xdr:row>9</xdr:row>
      <xdr:rowOff>60385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DEE2365-D8E5-42EB-AC0F-E0BB95C6A2CC}"/>
            </a:ext>
          </a:extLst>
        </xdr:cNvPr>
        <xdr:cNvGrpSpPr/>
      </xdr:nvGrpSpPr>
      <xdr:grpSpPr>
        <a:xfrm>
          <a:off x="0" y="0"/>
          <a:ext cx="3627946" cy="1690777"/>
          <a:chOff x="0" y="0"/>
          <a:chExt cx="2030544" cy="130628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332529E5-C9E4-C0F7-7F5D-964B6CECDDC6}"/>
              </a:ext>
            </a:extLst>
          </xdr:cNvPr>
          <xdr:cNvGrpSpPr/>
        </xdr:nvGrpSpPr>
        <xdr:grpSpPr>
          <a:xfrm>
            <a:off x="0" y="0"/>
            <a:ext cx="2030544" cy="1306286"/>
            <a:chOff x="-1" y="0"/>
            <a:chExt cx="1570413" cy="911205"/>
          </a:xfrm>
        </xdr:grpSpPr>
        <xdr:sp macro="" textlink="">
          <xdr:nvSpPr>
            <xdr:cNvPr id="5" name="Freeform 10">
              <a:extLst>
                <a:ext uri="{FF2B5EF4-FFF2-40B4-BE49-F238E27FC236}">
                  <a16:creationId xmlns:a16="http://schemas.microsoft.com/office/drawing/2014/main" id="{760E0458-46B3-AF5D-DB02-4A8E96C3FC1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1570412" cy="911205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48000">
                  <a:srgbClr val="09193C"/>
                </a:gs>
                <a:gs pos="100000">
                  <a:srgbClr val="003CA3"/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  <xdr:sp macro="" textlink="">
          <xdr:nvSpPr>
            <xdr:cNvPr id="6" name="Freeform 10">
              <a:extLst>
                <a:ext uri="{FF2B5EF4-FFF2-40B4-BE49-F238E27FC236}">
                  <a16:creationId xmlns:a16="http://schemas.microsoft.com/office/drawing/2014/main" id="{3060A170-59E9-D6BE-480E-76A15F5B45EF}"/>
                </a:ext>
              </a:extLst>
            </xdr:cNvPr>
            <xdr:cNvSpPr>
              <a:spLocks/>
            </xdr:cNvSpPr>
          </xdr:nvSpPr>
          <xdr:spPr bwMode="auto">
            <a:xfrm>
              <a:off x="-1" y="0"/>
              <a:ext cx="1157012" cy="671337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23000">
                  <a:srgbClr val="09193C">
                    <a:alpha val="75000"/>
                  </a:srgbClr>
                </a:gs>
                <a:gs pos="100000">
                  <a:srgbClr val="003CA3">
                    <a:alpha val="17000"/>
                    <a:lumMod val="95000"/>
                  </a:srgbClr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B6BFB44F-4F7E-0F5F-C164-F06C6171A6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899" y="0"/>
            <a:ext cx="1070217" cy="107021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11</xdr:row>
      <xdr:rowOff>0</xdr:rowOff>
    </xdr:from>
    <xdr:to>
      <xdr:col>2</xdr:col>
      <xdr:colOff>1264308</xdr:colOff>
      <xdr:row>15</xdr:row>
      <xdr:rowOff>43132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D17E5EA6-B249-4929-9882-9E124C58957F}"/>
            </a:ext>
          </a:extLst>
        </xdr:cNvPr>
        <xdr:cNvSpPr/>
      </xdr:nvSpPr>
      <xdr:spPr>
        <a:xfrm rot="10800000">
          <a:off x="0" y="1992702"/>
          <a:ext cx="4050640" cy="767751"/>
        </a:xfrm>
        <a:prstGeom prst="rect">
          <a:avLst/>
        </a:prstGeom>
        <a:gradFill flip="none" rotWithShape="1">
          <a:gsLst>
            <a:gs pos="23000">
              <a:srgbClr val="09193C"/>
            </a:gs>
            <a:gs pos="100000">
              <a:srgbClr val="003CA3">
                <a:lumMod val="75000"/>
              </a:srgbClr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215660</xdr:colOff>
      <xdr:row>11</xdr:row>
      <xdr:rowOff>163902</xdr:rowOff>
    </xdr:from>
    <xdr:to>
      <xdr:col>2</xdr:col>
      <xdr:colOff>618225</xdr:colOff>
      <xdr:row>13</xdr:row>
      <xdr:rowOff>150245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8F17BE43-8259-48DE-84D3-BFA79AEBA4EE}"/>
            </a:ext>
          </a:extLst>
        </xdr:cNvPr>
        <xdr:cNvSpPr txBox="1">
          <a:spLocks noChangeArrowheads="1"/>
        </xdr:cNvSpPr>
      </xdr:nvSpPr>
      <xdr:spPr bwMode="auto">
        <a:xfrm>
          <a:off x="215660" y="2156604"/>
          <a:ext cx="3188897" cy="348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Calibri"/>
              <a:cs typeface="Calibri"/>
            </a:rPr>
            <a:t>Corte: 31 Enero 2023</a:t>
          </a:r>
        </a:p>
      </xdr:txBody>
    </xdr:sp>
    <xdr:clientData/>
  </xdr:twoCellAnchor>
  <xdr:twoCellAnchor editAs="oneCell">
    <xdr:from>
      <xdr:col>12</xdr:col>
      <xdr:colOff>1</xdr:colOff>
      <xdr:row>0</xdr:row>
      <xdr:rowOff>1</xdr:rowOff>
    </xdr:from>
    <xdr:to>
      <xdr:col>17</xdr:col>
      <xdr:colOff>396815</xdr:colOff>
      <xdr:row>4</xdr:row>
      <xdr:rowOff>155276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712EDC6-B846-42A2-A648-5F59B3CE1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3193" y="1"/>
          <a:ext cx="5244860" cy="879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8"/>
  <sheetViews>
    <sheetView showGridLines="0" tabSelected="1" workbookViewId="0">
      <selection activeCell="A10" sqref="A10"/>
    </sheetView>
  </sheetViews>
  <sheetFormatPr baseColWidth="10" defaultColWidth="0" defaultRowHeight="14.3" zeroHeight="1" x14ac:dyDescent="0.25"/>
  <cols>
    <col min="1" max="1" width="13.5" customWidth="1"/>
    <col min="2" max="2" width="26.875" customWidth="1"/>
    <col min="3" max="3" width="12.25" bestFit="1" customWidth="1"/>
    <col min="4" max="4" width="9.625" customWidth="1"/>
    <col min="5" max="5" width="8.125" customWidth="1"/>
    <col min="6" max="6" width="9.625" customWidth="1"/>
    <col min="7" max="7" width="27.625" customWidth="1"/>
    <col min="8" max="8" width="15.625" bestFit="1" customWidth="1"/>
    <col min="9" max="9" width="15.375" bestFit="1" customWidth="1"/>
    <col min="10" max="10" width="13.5" bestFit="1" customWidth="1"/>
    <col min="11" max="11" width="15.625" bestFit="1" customWidth="1"/>
    <col min="12" max="12" width="14.875" bestFit="1" customWidth="1"/>
    <col min="13" max="13" width="14.25" bestFit="1" customWidth="1"/>
    <col min="14" max="14" width="15.625" bestFit="1" customWidth="1"/>
    <col min="15" max="15" width="14.25" bestFit="1" customWidth="1"/>
    <col min="16" max="16" width="12.75" customWidth="1"/>
    <col min="17" max="17" width="13.375" bestFit="1" customWidth="1"/>
    <col min="18" max="18" width="10.875" customWidth="1"/>
    <col min="19" max="19" width="13.375" bestFit="1" customWidth="1"/>
    <col min="20" max="20" width="8.5" bestFit="1" customWidth="1"/>
    <col min="21" max="21" width="4.75" customWidth="1"/>
    <col min="22" max="16384" width="11" hidden="1"/>
  </cols>
  <sheetData>
    <row r="1" spans="1:19" x14ac:dyDescent="0.25"/>
    <row r="2" spans="1:19" x14ac:dyDescent="0.25"/>
    <row r="3" spans="1:19" x14ac:dyDescent="0.25"/>
    <row r="4" spans="1:19" x14ac:dyDescent="0.25"/>
    <row r="5" spans="1:19" x14ac:dyDescent="0.25"/>
    <row r="6" spans="1:19" x14ac:dyDescent="0.25"/>
    <row r="7" spans="1:19" x14ac:dyDescent="0.25"/>
    <row r="8" spans="1:19" x14ac:dyDescent="0.25"/>
    <row r="9" spans="1:19" x14ac:dyDescent="0.25"/>
    <row r="10" spans="1:19" x14ac:dyDescent="0.25"/>
    <row r="11" spans="1:19" ht="30.6" customHeight="1" x14ac:dyDescent="0.25">
      <c r="A11" s="20" t="s">
        <v>127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x14ac:dyDescent="0.25"/>
    <row r="13" spans="1:19" x14ac:dyDescent="0.25"/>
    <row r="14" spans="1:19" x14ac:dyDescent="0.25"/>
    <row r="15" spans="1:19" x14ac:dyDescent="0.25"/>
    <row r="16" spans="1:19" x14ac:dyDescent="0.25"/>
    <row r="17" spans="1:20" ht="36" customHeight="1" x14ac:dyDescent="0.25">
      <c r="A17" s="1" t="s">
        <v>0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6</v>
      </c>
      <c r="H17" s="1" t="s">
        <v>7</v>
      </c>
      <c r="I17" s="1" t="s">
        <v>8</v>
      </c>
      <c r="J17" s="1" t="s">
        <v>9</v>
      </c>
      <c r="K17" s="1" t="s">
        <v>10</v>
      </c>
      <c r="L17" s="1" t="s">
        <v>11</v>
      </c>
      <c r="M17" s="1" t="s">
        <v>12</v>
      </c>
      <c r="N17" s="1" t="s">
        <v>13</v>
      </c>
      <c r="O17" s="1" t="s">
        <v>14</v>
      </c>
      <c r="P17" s="1" t="s">
        <v>128</v>
      </c>
      <c r="Q17" s="1" t="s">
        <v>15</v>
      </c>
      <c r="R17" s="1" t="s">
        <v>129</v>
      </c>
      <c r="S17" s="1" t="s">
        <v>16</v>
      </c>
      <c r="T17" s="1" t="s">
        <v>130</v>
      </c>
    </row>
    <row r="18" spans="1:20" ht="21.75" x14ac:dyDescent="0.25">
      <c r="A18" s="2" t="s">
        <v>17</v>
      </c>
      <c r="B18" s="3" t="s">
        <v>18</v>
      </c>
      <c r="C18" s="4" t="s">
        <v>19</v>
      </c>
      <c r="D18" s="2" t="s">
        <v>20</v>
      </c>
      <c r="E18" s="2" t="s">
        <v>21</v>
      </c>
      <c r="F18" s="2" t="s">
        <v>22</v>
      </c>
      <c r="G18" s="3" t="s">
        <v>23</v>
      </c>
      <c r="H18" s="12">
        <v>243616713000</v>
      </c>
      <c r="I18" s="12">
        <v>0</v>
      </c>
      <c r="J18" s="12">
        <v>0</v>
      </c>
      <c r="K18" s="12">
        <v>243616713000</v>
      </c>
      <c r="L18" s="12">
        <v>0</v>
      </c>
      <c r="M18" s="12">
        <v>243616713000</v>
      </c>
      <c r="N18" s="12">
        <v>0</v>
      </c>
      <c r="O18" s="12">
        <v>15591251758</v>
      </c>
      <c r="P18" s="5">
        <f>+O18/K18</f>
        <v>6.3999105668911968E-2</v>
      </c>
      <c r="Q18" s="12">
        <v>15587480467</v>
      </c>
      <c r="R18" s="5">
        <f>+Q18/K18</f>
        <v>6.3983625240851189E-2</v>
      </c>
      <c r="S18" s="12">
        <v>15489215685</v>
      </c>
      <c r="T18" s="5">
        <f>+S18/K18</f>
        <v>6.3580267109999145E-2</v>
      </c>
    </row>
    <row r="19" spans="1:20" ht="21.75" x14ac:dyDescent="0.25">
      <c r="A19" s="2" t="s">
        <v>17</v>
      </c>
      <c r="B19" s="3" t="s">
        <v>18</v>
      </c>
      <c r="C19" s="4" t="s">
        <v>24</v>
      </c>
      <c r="D19" s="2" t="s">
        <v>20</v>
      </c>
      <c r="E19" s="2" t="s">
        <v>21</v>
      </c>
      <c r="F19" s="2" t="s">
        <v>22</v>
      </c>
      <c r="G19" s="3" t="s">
        <v>25</v>
      </c>
      <c r="H19" s="12">
        <v>92345467000</v>
      </c>
      <c r="I19" s="12">
        <v>0</v>
      </c>
      <c r="J19" s="12">
        <v>0</v>
      </c>
      <c r="K19" s="12">
        <v>92345467000</v>
      </c>
      <c r="L19" s="12">
        <v>0</v>
      </c>
      <c r="M19" s="12">
        <v>92345467000</v>
      </c>
      <c r="N19" s="12">
        <v>0</v>
      </c>
      <c r="O19" s="12">
        <v>0</v>
      </c>
      <c r="P19" s="5">
        <f t="shared" ref="P19:P73" si="0">+O19/K19</f>
        <v>0</v>
      </c>
      <c r="Q19" s="12">
        <v>0</v>
      </c>
      <c r="R19" s="5">
        <f t="shared" ref="R19:R73" si="1">+Q19/K19</f>
        <v>0</v>
      </c>
      <c r="S19" s="12">
        <v>0</v>
      </c>
      <c r="T19" s="5">
        <f t="shared" ref="T19:T73" si="2">+S19/K19</f>
        <v>0</v>
      </c>
    </row>
    <row r="20" spans="1:20" ht="32.6" x14ac:dyDescent="0.25">
      <c r="A20" s="2" t="s">
        <v>17</v>
      </c>
      <c r="B20" s="3" t="s">
        <v>18</v>
      </c>
      <c r="C20" s="4" t="s">
        <v>26</v>
      </c>
      <c r="D20" s="2" t="s">
        <v>20</v>
      </c>
      <c r="E20" s="2" t="s">
        <v>21</v>
      </c>
      <c r="F20" s="2" t="s">
        <v>22</v>
      </c>
      <c r="G20" s="3" t="s">
        <v>27</v>
      </c>
      <c r="H20" s="12">
        <v>77163843000</v>
      </c>
      <c r="I20" s="12">
        <v>0</v>
      </c>
      <c r="J20" s="12">
        <v>0</v>
      </c>
      <c r="K20" s="12">
        <v>77163843000</v>
      </c>
      <c r="L20" s="12">
        <v>0</v>
      </c>
      <c r="M20" s="12">
        <v>77163843000</v>
      </c>
      <c r="N20" s="12">
        <v>0</v>
      </c>
      <c r="O20" s="12">
        <v>14011033946</v>
      </c>
      <c r="P20" s="5">
        <f t="shared" si="0"/>
        <v>0.18157511862129522</v>
      </c>
      <c r="Q20" s="12">
        <v>13981284620</v>
      </c>
      <c r="R20" s="5">
        <f t="shared" si="1"/>
        <v>0.18118958409056946</v>
      </c>
      <c r="S20" s="12">
        <v>13838740266</v>
      </c>
      <c r="T20" s="5">
        <f t="shared" si="2"/>
        <v>0.1793422894450708</v>
      </c>
    </row>
    <row r="21" spans="1:20" ht="32.6" x14ac:dyDescent="0.25">
      <c r="A21" s="2" t="s">
        <v>17</v>
      </c>
      <c r="B21" s="3" t="s">
        <v>18</v>
      </c>
      <c r="C21" s="4" t="s">
        <v>28</v>
      </c>
      <c r="D21" s="2" t="s">
        <v>20</v>
      </c>
      <c r="E21" s="2" t="s">
        <v>21</v>
      </c>
      <c r="F21" s="2" t="s">
        <v>22</v>
      </c>
      <c r="G21" s="3" t="s">
        <v>29</v>
      </c>
      <c r="H21" s="12">
        <v>35115712000</v>
      </c>
      <c r="I21" s="12">
        <v>0</v>
      </c>
      <c r="J21" s="12">
        <v>0</v>
      </c>
      <c r="K21" s="12">
        <v>35115712000</v>
      </c>
      <c r="L21" s="12">
        <v>35115712000</v>
      </c>
      <c r="M21" s="12">
        <v>0</v>
      </c>
      <c r="N21" s="12">
        <v>0</v>
      </c>
      <c r="O21" s="12">
        <v>0</v>
      </c>
      <c r="P21" s="5">
        <f t="shared" si="0"/>
        <v>0</v>
      </c>
      <c r="Q21" s="12">
        <v>0</v>
      </c>
      <c r="R21" s="5">
        <f t="shared" si="1"/>
        <v>0</v>
      </c>
      <c r="S21" s="12">
        <v>0</v>
      </c>
      <c r="T21" s="5">
        <f t="shared" si="2"/>
        <v>0</v>
      </c>
    </row>
    <row r="22" spans="1:20" ht="21.75" x14ac:dyDescent="0.25">
      <c r="A22" s="2" t="s">
        <v>17</v>
      </c>
      <c r="B22" s="3" t="s">
        <v>18</v>
      </c>
      <c r="C22" s="4" t="s">
        <v>30</v>
      </c>
      <c r="D22" s="2" t="s">
        <v>20</v>
      </c>
      <c r="E22" s="2" t="s">
        <v>21</v>
      </c>
      <c r="F22" s="2" t="s">
        <v>22</v>
      </c>
      <c r="G22" s="3" t="s">
        <v>31</v>
      </c>
      <c r="H22" s="12">
        <v>73721472000</v>
      </c>
      <c r="I22" s="12">
        <v>0</v>
      </c>
      <c r="J22" s="12">
        <v>0</v>
      </c>
      <c r="K22" s="12">
        <v>73721472000</v>
      </c>
      <c r="L22" s="12">
        <v>0</v>
      </c>
      <c r="M22" s="12">
        <v>25211204350.59</v>
      </c>
      <c r="N22" s="12">
        <v>48510267649.410004</v>
      </c>
      <c r="O22" s="12">
        <v>19101129108.59</v>
      </c>
      <c r="P22" s="5">
        <f t="shared" si="0"/>
        <v>0.25909858539707403</v>
      </c>
      <c r="Q22" s="12">
        <v>1150842472</v>
      </c>
      <c r="R22" s="5">
        <f t="shared" si="1"/>
        <v>1.5610682217522731E-2</v>
      </c>
      <c r="S22" s="12">
        <v>1088420451</v>
      </c>
      <c r="T22" s="5">
        <f t="shared" si="2"/>
        <v>1.4763954401236047E-2</v>
      </c>
    </row>
    <row r="23" spans="1:20" ht="21.75" x14ac:dyDescent="0.25">
      <c r="A23" s="2" t="s">
        <v>17</v>
      </c>
      <c r="B23" s="3" t="s">
        <v>18</v>
      </c>
      <c r="C23" s="4" t="s">
        <v>32</v>
      </c>
      <c r="D23" s="2" t="s">
        <v>20</v>
      </c>
      <c r="E23" s="2" t="s">
        <v>21</v>
      </c>
      <c r="F23" s="2" t="s">
        <v>22</v>
      </c>
      <c r="G23" s="3" t="s">
        <v>33</v>
      </c>
      <c r="H23" s="12">
        <v>1063392000</v>
      </c>
      <c r="I23" s="12">
        <v>0</v>
      </c>
      <c r="J23" s="12">
        <v>0</v>
      </c>
      <c r="K23" s="12">
        <v>1063392000</v>
      </c>
      <c r="L23" s="12">
        <v>0</v>
      </c>
      <c r="M23" s="12">
        <v>0</v>
      </c>
      <c r="N23" s="12">
        <v>1063392000</v>
      </c>
      <c r="O23" s="12">
        <v>0</v>
      </c>
      <c r="P23" s="5">
        <f t="shared" si="0"/>
        <v>0</v>
      </c>
      <c r="Q23" s="12">
        <v>0</v>
      </c>
      <c r="R23" s="5">
        <f t="shared" si="1"/>
        <v>0</v>
      </c>
      <c r="S23" s="12">
        <v>0</v>
      </c>
      <c r="T23" s="5">
        <f t="shared" si="2"/>
        <v>0</v>
      </c>
    </row>
    <row r="24" spans="1:20" ht="32.6" x14ac:dyDescent="0.25">
      <c r="A24" s="2" t="s">
        <v>17</v>
      </c>
      <c r="B24" s="3" t="s">
        <v>18</v>
      </c>
      <c r="C24" s="4" t="s">
        <v>34</v>
      </c>
      <c r="D24" s="2" t="s">
        <v>20</v>
      </c>
      <c r="E24" s="2" t="s">
        <v>21</v>
      </c>
      <c r="F24" s="2" t="s">
        <v>22</v>
      </c>
      <c r="G24" s="3" t="s">
        <v>35</v>
      </c>
      <c r="H24" s="12">
        <v>93369991843</v>
      </c>
      <c r="I24" s="12">
        <v>0</v>
      </c>
      <c r="J24" s="12">
        <v>0</v>
      </c>
      <c r="K24" s="12">
        <v>93369991843</v>
      </c>
      <c r="L24" s="12">
        <v>93369991843</v>
      </c>
      <c r="M24" s="12">
        <v>0</v>
      </c>
      <c r="N24" s="12">
        <v>0</v>
      </c>
      <c r="O24" s="12">
        <v>0</v>
      </c>
      <c r="P24" s="5">
        <f t="shared" si="0"/>
        <v>0</v>
      </c>
      <c r="Q24" s="12">
        <v>0</v>
      </c>
      <c r="R24" s="5">
        <f t="shared" si="1"/>
        <v>0</v>
      </c>
      <c r="S24" s="12">
        <v>0</v>
      </c>
      <c r="T24" s="5">
        <f t="shared" si="2"/>
        <v>0</v>
      </c>
    </row>
    <row r="25" spans="1:20" ht="32.6" x14ac:dyDescent="0.25">
      <c r="A25" s="2" t="s">
        <v>17</v>
      </c>
      <c r="B25" s="3" t="s">
        <v>18</v>
      </c>
      <c r="C25" s="4" t="s">
        <v>36</v>
      </c>
      <c r="D25" s="2" t="s">
        <v>20</v>
      </c>
      <c r="E25" s="2" t="s">
        <v>37</v>
      </c>
      <c r="F25" s="2" t="s">
        <v>22</v>
      </c>
      <c r="G25" s="3" t="s">
        <v>38</v>
      </c>
      <c r="H25" s="12">
        <v>185295400000</v>
      </c>
      <c r="I25" s="12">
        <v>0</v>
      </c>
      <c r="J25" s="12">
        <v>0</v>
      </c>
      <c r="K25" s="12">
        <v>185295400000</v>
      </c>
      <c r="L25" s="12">
        <v>0</v>
      </c>
      <c r="M25" s="12">
        <v>0</v>
      </c>
      <c r="N25" s="12">
        <v>185295400000</v>
      </c>
      <c r="O25" s="12">
        <v>0</v>
      </c>
      <c r="P25" s="5">
        <f t="shared" si="0"/>
        <v>0</v>
      </c>
      <c r="Q25" s="12">
        <v>0</v>
      </c>
      <c r="R25" s="5">
        <f t="shared" si="1"/>
        <v>0</v>
      </c>
      <c r="S25" s="12">
        <v>0</v>
      </c>
      <c r="T25" s="5">
        <f t="shared" si="2"/>
        <v>0</v>
      </c>
    </row>
    <row r="26" spans="1:20" ht="21.75" x14ac:dyDescent="0.25">
      <c r="A26" s="2" t="s">
        <v>17</v>
      </c>
      <c r="B26" s="3" t="s">
        <v>18</v>
      </c>
      <c r="C26" s="4" t="s">
        <v>39</v>
      </c>
      <c r="D26" s="2" t="s">
        <v>20</v>
      </c>
      <c r="E26" s="2" t="s">
        <v>21</v>
      </c>
      <c r="F26" s="2" t="s">
        <v>22</v>
      </c>
      <c r="G26" s="3" t="s">
        <v>40</v>
      </c>
      <c r="H26" s="12">
        <v>276672000</v>
      </c>
      <c r="I26" s="12">
        <v>0</v>
      </c>
      <c r="J26" s="12">
        <v>0</v>
      </c>
      <c r="K26" s="12">
        <v>276672000</v>
      </c>
      <c r="L26" s="12">
        <v>0</v>
      </c>
      <c r="M26" s="12">
        <v>276672000</v>
      </c>
      <c r="N26" s="12">
        <v>0</v>
      </c>
      <c r="O26" s="12">
        <v>21288711</v>
      </c>
      <c r="P26" s="5">
        <f t="shared" si="0"/>
        <v>7.694566490284524E-2</v>
      </c>
      <c r="Q26" s="12">
        <v>21288711</v>
      </c>
      <c r="R26" s="5">
        <f t="shared" si="1"/>
        <v>7.694566490284524E-2</v>
      </c>
      <c r="S26" s="12">
        <v>21288711</v>
      </c>
      <c r="T26" s="5">
        <f t="shared" si="2"/>
        <v>7.694566490284524E-2</v>
      </c>
    </row>
    <row r="27" spans="1:20" ht="32.6" x14ac:dyDescent="0.25">
      <c r="A27" s="2" t="s">
        <v>17</v>
      </c>
      <c r="B27" s="3" t="s">
        <v>18</v>
      </c>
      <c r="C27" s="4" t="s">
        <v>41</v>
      </c>
      <c r="D27" s="2" t="s">
        <v>20</v>
      </c>
      <c r="E27" s="2" t="s">
        <v>21</v>
      </c>
      <c r="F27" s="2" t="s">
        <v>22</v>
      </c>
      <c r="G27" s="3" t="s">
        <v>42</v>
      </c>
      <c r="H27" s="12">
        <v>2119392000</v>
      </c>
      <c r="I27" s="12">
        <v>0</v>
      </c>
      <c r="J27" s="12">
        <v>0</v>
      </c>
      <c r="K27" s="12">
        <v>2119392000</v>
      </c>
      <c r="L27" s="12">
        <v>0</v>
      </c>
      <c r="M27" s="12">
        <v>2119392000</v>
      </c>
      <c r="N27" s="12">
        <v>0</v>
      </c>
      <c r="O27" s="12">
        <v>80918272</v>
      </c>
      <c r="P27" s="5">
        <f t="shared" si="0"/>
        <v>3.8179945946762092E-2</v>
      </c>
      <c r="Q27" s="12">
        <v>80918272</v>
      </c>
      <c r="R27" s="5">
        <f t="shared" si="1"/>
        <v>3.8179945946762092E-2</v>
      </c>
      <c r="S27" s="12">
        <v>80918272</v>
      </c>
      <c r="T27" s="5">
        <f t="shared" si="2"/>
        <v>3.8179945946762092E-2</v>
      </c>
    </row>
    <row r="28" spans="1:20" ht="21.75" x14ac:dyDescent="0.25">
      <c r="A28" s="2" t="s">
        <v>17</v>
      </c>
      <c r="B28" s="3" t="s">
        <v>18</v>
      </c>
      <c r="C28" s="4" t="s">
        <v>43</v>
      </c>
      <c r="D28" s="2" t="s">
        <v>20</v>
      </c>
      <c r="E28" s="2" t="s">
        <v>21</v>
      </c>
      <c r="F28" s="2" t="s">
        <v>22</v>
      </c>
      <c r="G28" s="3" t="s">
        <v>44</v>
      </c>
      <c r="H28" s="12">
        <v>26595360000</v>
      </c>
      <c r="I28" s="12">
        <v>0</v>
      </c>
      <c r="J28" s="12">
        <v>0</v>
      </c>
      <c r="K28" s="12">
        <v>26595360000</v>
      </c>
      <c r="L28" s="12">
        <v>0</v>
      </c>
      <c r="M28" s="12">
        <v>44844914</v>
      </c>
      <c r="N28" s="12">
        <v>26550515086</v>
      </c>
      <c r="O28" s="12">
        <v>0</v>
      </c>
      <c r="P28" s="5">
        <f t="shared" si="0"/>
        <v>0</v>
      </c>
      <c r="Q28" s="12">
        <v>0</v>
      </c>
      <c r="R28" s="5">
        <f t="shared" si="1"/>
        <v>0</v>
      </c>
      <c r="S28" s="12">
        <v>0</v>
      </c>
      <c r="T28" s="5">
        <f t="shared" si="2"/>
        <v>0</v>
      </c>
    </row>
    <row r="29" spans="1:20" ht="21.75" x14ac:dyDescent="0.25">
      <c r="A29" s="2" t="s">
        <v>17</v>
      </c>
      <c r="B29" s="3" t="s">
        <v>18</v>
      </c>
      <c r="C29" s="4" t="s">
        <v>45</v>
      </c>
      <c r="D29" s="2" t="s">
        <v>20</v>
      </c>
      <c r="E29" s="2" t="s">
        <v>21</v>
      </c>
      <c r="F29" s="2" t="s">
        <v>22</v>
      </c>
      <c r="G29" s="3" t="s">
        <v>46</v>
      </c>
      <c r="H29" s="12">
        <v>32522688000</v>
      </c>
      <c r="I29" s="12">
        <v>0</v>
      </c>
      <c r="J29" s="12">
        <v>0</v>
      </c>
      <c r="K29" s="12">
        <v>32522688000</v>
      </c>
      <c r="L29" s="12">
        <v>0</v>
      </c>
      <c r="M29" s="12">
        <v>0</v>
      </c>
      <c r="N29" s="12">
        <v>32522688000</v>
      </c>
      <c r="O29" s="12">
        <v>0</v>
      </c>
      <c r="P29" s="5">
        <f t="shared" si="0"/>
        <v>0</v>
      </c>
      <c r="Q29" s="12">
        <v>0</v>
      </c>
      <c r="R29" s="5">
        <f t="shared" si="1"/>
        <v>0</v>
      </c>
      <c r="S29" s="12">
        <v>0</v>
      </c>
      <c r="T29" s="5">
        <f t="shared" si="2"/>
        <v>0</v>
      </c>
    </row>
    <row r="30" spans="1:20" ht="21.75" x14ac:dyDescent="0.25">
      <c r="A30" s="2" t="s">
        <v>17</v>
      </c>
      <c r="B30" s="3" t="s">
        <v>18</v>
      </c>
      <c r="C30" s="4" t="s">
        <v>47</v>
      </c>
      <c r="D30" s="2" t="s">
        <v>20</v>
      </c>
      <c r="E30" s="2" t="s">
        <v>21</v>
      </c>
      <c r="F30" s="2" t="s">
        <v>22</v>
      </c>
      <c r="G30" s="3" t="s">
        <v>48</v>
      </c>
      <c r="H30" s="12">
        <v>181632000</v>
      </c>
      <c r="I30" s="12">
        <v>0</v>
      </c>
      <c r="J30" s="12">
        <v>0</v>
      </c>
      <c r="K30" s="12">
        <v>181632000</v>
      </c>
      <c r="L30" s="12">
        <v>0</v>
      </c>
      <c r="M30" s="12">
        <v>0</v>
      </c>
      <c r="N30" s="12">
        <v>181632000</v>
      </c>
      <c r="O30" s="12">
        <v>0</v>
      </c>
      <c r="P30" s="5">
        <f t="shared" si="0"/>
        <v>0</v>
      </c>
      <c r="Q30" s="12">
        <v>0</v>
      </c>
      <c r="R30" s="5">
        <f t="shared" si="1"/>
        <v>0</v>
      </c>
      <c r="S30" s="12">
        <v>0</v>
      </c>
      <c r="T30" s="5">
        <f t="shared" si="2"/>
        <v>0</v>
      </c>
    </row>
    <row r="31" spans="1:20" ht="21.75" x14ac:dyDescent="0.25">
      <c r="A31" s="2" t="s">
        <v>17</v>
      </c>
      <c r="B31" s="3" t="s">
        <v>18</v>
      </c>
      <c r="C31" s="4" t="s">
        <v>49</v>
      </c>
      <c r="D31" s="2" t="s">
        <v>20</v>
      </c>
      <c r="E31" s="2" t="s">
        <v>21</v>
      </c>
      <c r="F31" s="2" t="s">
        <v>22</v>
      </c>
      <c r="G31" s="3" t="s">
        <v>50</v>
      </c>
      <c r="H31" s="12">
        <v>4317984000</v>
      </c>
      <c r="I31" s="12">
        <v>0</v>
      </c>
      <c r="J31" s="12">
        <v>0</v>
      </c>
      <c r="K31" s="12">
        <v>4317984000</v>
      </c>
      <c r="L31" s="12">
        <v>0</v>
      </c>
      <c r="M31" s="12">
        <v>0</v>
      </c>
      <c r="N31" s="12">
        <v>4317984000</v>
      </c>
      <c r="O31" s="12">
        <v>0</v>
      </c>
      <c r="P31" s="5">
        <f t="shared" si="0"/>
        <v>0</v>
      </c>
      <c r="Q31" s="12">
        <v>0</v>
      </c>
      <c r="R31" s="5">
        <f t="shared" si="1"/>
        <v>0</v>
      </c>
      <c r="S31" s="12">
        <v>0</v>
      </c>
      <c r="T31" s="5">
        <f t="shared" si="2"/>
        <v>0</v>
      </c>
    </row>
    <row r="32" spans="1:20" ht="32.6" x14ac:dyDescent="0.25">
      <c r="A32" s="2" t="s">
        <v>17</v>
      </c>
      <c r="B32" s="3" t="s">
        <v>18</v>
      </c>
      <c r="C32" s="4" t="s">
        <v>51</v>
      </c>
      <c r="D32" s="2" t="s">
        <v>20</v>
      </c>
      <c r="E32" s="2" t="s">
        <v>21</v>
      </c>
      <c r="F32" s="2" t="s">
        <v>22</v>
      </c>
      <c r="G32" s="3" t="s">
        <v>52</v>
      </c>
      <c r="H32" s="12">
        <v>7392000</v>
      </c>
      <c r="I32" s="12">
        <v>0</v>
      </c>
      <c r="J32" s="12">
        <v>0</v>
      </c>
      <c r="K32" s="12">
        <v>7392000</v>
      </c>
      <c r="L32" s="12">
        <v>0</v>
      </c>
      <c r="M32" s="12">
        <v>0</v>
      </c>
      <c r="N32" s="12">
        <v>7392000</v>
      </c>
      <c r="O32" s="12">
        <v>0</v>
      </c>
      <c r="P32" s="5">
        <f t="shared" si="0"/>
        <v>0</v>
      </c>
      <c r="Q32" s="12">
        <v>0</v>
      </c>
      <c r="R32" s="5">
        <f t="shared" si="1"/>
        <v>0</v>
      </c>
      <c r="S32" s="12">
        <v>0</v>
      </c>
      <c r="T32" s="5">
        <f t="shared" si="2"/>
        <v>0</v>
      </c>
    </row>
    <row r="33" spans="1:20" ht="21.75" x14ac:dyDescent="0.25">
      <c r="A33" s="2" t="s">
        <v>17</v>
      </c>
      <c r="B33" s="3" t="s">
        <v>18</v>
      </c>
      <c r="C33" s="4" t="s">
        <v>53</v>
      </c>
      <c r="D33" s="2" t="s">
        <v>20</v>
      </c>
      <c r="E33" s="2" t="s">
        <v>21</v>
      </c>
      <c r="F33" s="2" t="s">
        <v>22</v>
      </c>
      <c r="G33" s="3" t="s">
        <v>54</v>
      </c>
      <c r="H33" s="12">
        <v>558624000</v>
      </c>
      <c r="I33" s="12">
        <v>0</v>
      </c>
      <c r="J33" s="12">
        <v>0</v>
      </c>
      <c r="K33" s="12">
        <v>558624000</v>
      </c>
      <c r="L33" s="12">
        <v>0</v>
      </c>
      <c r="M33" s="12">
        <v>0</v>
      </c>
      <c r="N33" s="12">
        <v>558624000</v>
      </c>
      <c r="O33" s="12">
        <v>0</v>
      </c>
      <c r="P33" s="5">
        <f t="shared" si="0"/>
        <v>0</v>
      </c>
      <c r="Q33" s="12">
        <v>0</v>
      </c>
      <c r="R33" s="5">
        <f t="shared" si="1"/>
        <v>0</v>
      </c>
      <c r="S33" s="12">
        <v>0</v>
      </c>
      <c r="T33" s="5">
        <f t="shared" si="2"/>
        <v>0</v>
      </c>
    </row>
    <row r="34" spans="1:20" ht="29.9" customHeight="1" x14ac:dyDescent="0.25">
      <c r="A34" s="6"/>
      <c r="B34" s="6"/>
      <c r="C34" s="6"/>
      <c r="D34" s="6"/>
      <c r="E34" s="6"/>
      <c r="F34" s="6"/>
      <c r="G34" s="6" t="s">
        <v>131</v>
      </c>
      <c r="H34" s="7">
        <f>SUM(H18:H33)</f>
        <v>868271734843</v>
      </c>
      <c r="I34" s="7">
        <f t="shared" ref="I34:S34" si="3">SUM(I18:I33)</f>
        <v>0</v>
      </c>
      <c r="J34" s="7">
        <f t="shared" si="3"/>
        <v>0</v>
      </c>
      <c r="K34" s="7">
        <f t="shared" si="3"/>
        <v>868271734843</v>
      </c>
      <c r="L34" s="7">
        <f t="shared" si="3"/>
        <v>128485703843</v>
      </c>
      <c r="M34" s="7">
        <f t="shared" si="3"/>
        <v>440778136264.59003</v>
      </c>
      <c r="N34" s="7">
        <f t="shared" si="3"/>
        <v>299007894735.41003</v>
      </c>
      <c r="O34" s="7">
        <f t="shared" si="3"/>
        <v>48805621795.589996</v>
      </c>
      <c r="P34" s="8">
        <f>+O34/K34</f>
        <v>5.6210077832851459E-2</v>
      </c>
      <c r="Q34" s="7">
        <f t="shared" si="3"/>
        <v>30821814542</v>
      </c>
      <c r="R34" s="8">
        <f>+Q34/K34</f>
        <v>3.5497890009713567E-2</v>
      </c>
      <c r="S34" s="7">
        <f t="shared" si="3"/>
        <v>30518583385</v>
      </c>
      <c r="T34" s="8">
        <f>+S34/K34</f>
        <v>3.5148654689903427E-2</v>
      </c>
    </row>
    <row r="35" spans="1:20" ht="29.25" customHeight="1" x14ac:dyDescent="0.25">
      <c r="A35" s="2" t="s">
        <v>17</v>
      </c>
      <c r="B35" s="3" t="s">
        <v>18</v>
      </c>
      <c r="C35" s="4" t="s">
        <v>55</v>
      </c>
      <c r="D35" s="2" t="s">
        <v>20</v>
      </c>
      <c r="E35" s="2" t="s">
        <v>21</v>
      </c>
      <c r="F35" s="2" t="s">
        <v>22</v>
      </c>
      <c r="G35" s="3" t="s">
        <v>56</v>
      </c>
      <c r="H35" s="12">
        <v>3150468157</v>
      </c>
      <c r="I35" s="12">
        <v>0</v>
      </c>
      <c r="J35" s="12">
        <v>0</v>
      </c>
      <c r="K35" s="12">
        <v>3150468157</v>
      </c>
      <c r="L35" s="12">
        <v>0</v>
      </c>
      <c r="M35" s="12">
        <v>0</v>
      </c>
      <c r="N35" s="12">
        <v>3150468157</v>
      </c>
      <c r="O35" s="12">
        <v>0</v>
      </c>
      <c r="P35" s="5">
        <f t="shared" si="0"/>
        <v>0</v>
      </c>
      <c r="Q35" s="12">
        <v>0</v>
      </c>
      <c r="R35" s="5">
        <f t="shared" si="1"/>
        <v>0</v>
      </c>
      <c r="S35" s="12">
        <v>0</v>
      </c>
      <c r="T35" s="5">
        <f t="shared" si="2"/>
        <v>0</v>
      </c>
    </row>
    <row r="36" spans="1:20" ht="24.45" customHeight="1" x14ac:dyDescent="0.25">
      <c r="A36" s="9"/>
      <c r="B36" s="9"/>
      <c r="C36" s="9"/>
      <c r="D36" s="9"/>
      <c r="E36" s="9"/>
      <c r="F36" s="9"/>
      <c r="G36" s="9" t="s">
        <v>132</v>
      </c>
      <c r="H36" s="10">
        <f>+H35</f>
        <v>3150468157</v>
      </c>
      <c r="I36" s="10">
        <f t="shared" ref="I36:S36" si="4">+I35</f>
        <v>0</v>
      </c>
      <c r="J36" s="10">
        <f t="shared" si="4"/>
        <v>0</v>
      </c>
      <c r="K36" s="10">
        <f t="shared" si="4"/>
        <v>3150468157</v>
      </c>
      <c r="L36" s="10">
        <f t="shared" si="4"/>
        <v>0</v>
      </c>
      <c r="M36" s="10">
        <f t="shared" si="4"/>
        <v>0</v>
      </c>
      <c r="N36" s="10">
        <f t="shared" si="4"/>
        <v>3150468157</v>
      </c>
      <c r="O36" s="10">
        <f t="shared" si="4"/>
        <v>0</v>
      </c>
      <c r="P36" s="11">
        <f>+O36/K36</f>
        <v>0</v>
      </c>
      <c r="Q36" s="10">
        <f t="shared" si="4"/>
        <v>0</v>
      </c>
      <c r="R36" s="11">
        <f>+Q36/K36</f>
        <v>0</v>
      </c>
      <c r="S36" s="10">
        <f t="shared" si="4"/>
        <v>0</v>
      </c>
      <c r="T36" s="11">
        <f>+S36/K36</f>
        <v>0</v>
      </c>
    </row>
    <row r="37" spans="1:20" ht="32.6" x14ac:dyDescent="0.25">
      <c r="A37" s="2" t="s">
        <v>17</v>
      </c>
      <c r="B37" s="3" t="s">
        <v>18</v>
      </c>
      <c r="C37" s="4" t="s">
        <v>57</v>
      </c>
      <c r="D37" s="2" t="s">
        <v>20</v>
      </c>
      <c r="E37" s="2" t="s">
        <v>21</v>
      </c>
      <c r="F37" s="2" t="s">
        <v>22</v>
      </c>
      <c r="G37" s="3" t="s">
        <v>58</v>
      </c>
      <c r="H37" s="12">
        <v>74095702962</v>
      </c>
      <c r="I37" s="12">
        <v>0</v>
      </c>
      <c r="J37" s="12">
        <v>0</v>
      </c>
      <c r="K37" s="12">
        <v>74095702962</v>
      </c>
      <c r="L37" s="12">
        <v>0</v>
      </c>
      <c r="M37" s="12">
        <v>4038750101</v>
      </c>
      <c r="N37" s="12">
        <v>70056952861</v>
      </c>
      <c r="O37" s="12">
        <v>4038750101</v>
      </c>
      <c r="P37" s="5">
        <f t="shared" si="0"/>
        <v>5.4507210803726017E-2</v>
      </c>
      <c r="Q37" s="12">
        <v>0</v>
      </c>
      <c r="R37" s="5">
        <f t="shared" si="1"/>
        <v>0</v>
      </c>
      <c r="S37" s="12">
        <v>0</v>
      </c>
      <c r="T37" s="5">
        <f t="shared" si="2"/>
        <v>0</v>
      </c>
    </row>
    <row r="38" spans="1:20" ht="32.6" x14ac:dyDescent="0.25">
      <c r="A38" s="2" t="s">
        <v>17</v>
      </c>
      <c r="B38" s="3" t="s">
        <v>18</v>
      </c>
      <c r="C38" s="4" t="s">
        <v>57</v>
      </c>
      <c r="D38" s="2" t="s">
        <v>20</v>
      </c>
      <c r="E38" s="2" t="s">
        <v>37</v>
      </c>
      <c r="F38" s="2" t="s">
        <v>22</v>
      </c>
      <c r="G38" s="3" t="s">
        <v>58</v>
      </c>
      <c r="H38" s="12">
        <v>122007000000</v>
      </c>
      <c r="I38" s="12">
        <v>0</v>
      </c>
      <c r="J38" s="12">
        <v>0</v>
      </c>
      <c r="K38" s="12">
        <v>122007000000</v>
      </c>
      <c r="L38" s="12">
        <v>0</v>
      </c>
      <c r="M38" s="12">
        <v>52688916668</v>
      </c>
      <c r="N38" s="12">
        <v>69318083332</v>
      </c>
      <c r="O38" s="12">
        <v>52688916668</v>
      </c>
      <c r="P38" s="5">
        <f t="shared" si="0"/>
        <v>0.43185158776135796</v>
      </c>
      <c r="Q38" s="12">
        <v>0</v>
      </c>
      <c r="R38" s="5">
        <f t="shared" si="1"/>
        <v>0</v>
      </c>
      <c r="S38" s="12">
        <v>0</v>
      </c>
      <c r="T38" s="5">
        <f t="shared" si="2"/>
        <v>0</v>
      </c>
    </row>
    <row r="39" spans="1:20" ht="65.25" x14ac:dyDescent="0.25">
      <c r="A39" s="2" t="s">
        <v>17</v>
      </c>
      <c r="B39" s="3" t="s">
        <v>18</v>
      </c>
      <c r="C39" s="4" t="s">
        <v>59</v>
      </c>
      <c r="D39" s="2" t="s">
        <v>20</v>
      </c>
      <c r="E39" s="2" t="s">
        <v>21</v>
      </c>
      <c r="F39" s="2" t="s">
        <v>22</v>
      </c>
      <c r="G39" s="3" t="s">
        <v>60</v>
      </c>
      <c r="H39" s="12">
        <v>30412521125</v>
      </c>
      <c r="I39" s="12">
        <v>0</v>
      </c>
      <c r="J39" s="12">
        <v>0</v>
      </c>
      <c r="K39" s="12">
        <v>30412521125</v>
      </c>
      <c r="L39" s="12">
        <v>0</v>
      </c>
      <c r="M39" s="12">
        <v>382271760</v>
      </c>
      <c r="N39" s="12">
        <v>30030249365</v>
      </c>
      <c r="O39" s="12">
        <v>382271760</v>
      </c>
      <c r="P39" s="5">
        <f t="shared" si="0"/>
        <v>1.2569551811532034E-2</v>
      </c>
      <c r="Q39" s="12">
        <v>0</v>
      </c>
      <c r="R39" s="5">
        <f t="shared" si="1"/>
        <v>0</v>
      </c>
      <c r="S39" s="12">
        <v>0</v>
      </c>
      <c r="T39" s="5">
        <f t="shared" si="2"/>
        <v>0</v>
      </c>
    </row>
    <row r="40" spans="1:20" ht="65.25" x14ac:dyDescent="0.25">
      <c r="A40" s="2" t="s">
        <v>17</v>
      </c>
      <c r="B40" s="3" t="s">
        <v>18</v>
      </c>
      <c r="C40" s="4" t="s">
        <v>61</v>
      </c>
      <c r="D40" s="2" t="s">
        <v>20</v>
      </c>
      <c r="E40" s="2" t="s">
        <v>21</v>
      </c>
      <c r="F40" s="2" t="s">
        <v>22</v>
      </c>
      <c r="G40" s="3" t="s">
        <v>62</v>
      </c>
      <c r="H40" s="12">
        <v>29527003863</v>
      </c>
      <c r="I40" s="12">
        <v>0</v>
      </c>
      <c r="J40" s="12">
        <v>0</v>
      </c>
      <c r="K40" s="12">
        <v>29527003863</v>
      </c>
      <c r="L40" s="12">
        <v>0</v>
      </c>
      <c r="M40" s="12">
        <v>0</v>
      </c>
      <c r="N40" s="12">
        <v>29527003863</v>
      </c>
      <c r="O40" s="12">
        <v>0</v>
      </c>
      <c r="P40" s="5">
        <f t="shared" si="0"/>
        <v>0</v>
      </c>
      <c r="Q40" s="12">
        <v>0</v>
      </c>
      <c r="R40" s="5">
        <f t="shared" si="1"/>
        <v>0</v>
      </c>
      <c r="S40" s="12">
        <v>0</v>
      </c>
      <c r="T40" s="5">
        <f t="shared" si="2"/>
        <v>0</v>
      </c>
    </row>
    <row r="41" spans="1:20" ht="54.35" x14ac:dyDescent="0.25">
      <c r="A41" s="2" t="s">
        <v>17</v>
      </c>
      <c r="B41" s="3" t="s">
        <v>18</v>
      </c>
      <c r="C41" s="4" t="s">
        <v>63</v>
      </c>
      <c r="D41" s="2" t="s">
        <v>20</v>
      </c>
      <c r="E41" s="2" t="s">
        <v>21</v>
      </c>
      <c r="F41" s="2" t="s">
        <v>22</v>
      </c>
      <c r="G41" s="3" t="s">
        <v>64</v>
      </c>
      <c r="H41" s="12">
        <v>6075705261</v>
      </c>
      <c r="I41" s="12">
        <v>0</v>
      </c>
      <c r="J41" s="12">
        <v>0</v>
      </c>
      <c r="K41" s="12">
        <v>6075705261</v>
      </c>
      <c r="L41" s="12">
        <v>0</v>
      </c>
      <c r="M41" s="12">
        <v>64848992</v>
      </c>
      <c r="N41" s="12">
        <v>6010856269</v>
      </c>
      <c r="O41" s="12">
        <v>64848992</v>
      </c>
      <c r="P41" s="5">
        <f t="shared" si="0"/>
        <v>1.0673492082683173E-2</v>
      </c>
      <c r="Q41" s="12">
        <v>0</v>
      </c>
      <c r="R41" s="5">
        <f t="shared" si="1"/>
        <v>0</v>
      </c>
      <c r="S41" s="12">
        <v>0</v>
      </c>
      <c r="T41" s="5">
        <f t="shared" si="2"/>
        <v>0</v>
      </c>
    </row>
    <row r="42" spans="1:20" ht="54.35" x14ac:dyDescent="0.25">
      <c r="A42" s="2" t="s">
        <v>17</v>
      </c>
      <c r="B42" s="3" t="s">
        <v>18</v>
      </c>
      <c r="C42" s="4" t="s">
        <v>65</v>
      </c>
      <c r="D42" s="2" t="s">
        <v>20</v>
      </c>
      <c r="E42" s="2" t="s">
        <v>21</v>
      </c>
      <c r="F42" s="2" t="s">
        <v>22</v>
      </c>
      <c r="G42" s="3" t="s">
        <v>66</v>
      </c>
      <c r="H42" s="12">
        <v>44062104930</v>
      </c>
      <c r="I42" s="12">
        <v>0</v>
      </c>
      <c r="J42" s="12">
        <v>0</v>
      </c>
      <c r="K42" s="12">
        <v>44062104930</v>
      </c>
      <c r="L42" s="12">
        <v>0</v>
      </c>
      <c r="M42" s="12">
        <v>0</v>
      </c>
      <c r="N42" s="12">
        <v>44062104930</v>
      </c>
      <c r="O42" s="12">
        <v>0</v>
      </c>
      <c r="P42" s="5">
        <f t="shared" si="0"/>
        <v>0</v>
      </c>
      <c r="Q42" s="12">
        <v>0</v>
      </c>
      <c r="R42" s="5">
        <f t="shared" si="1"/>
        <v>0</v>
      </c>
      <c r="S42" s="12">
        <v>0</v>
      </c>
      <c r="T42" s="5">
        <f t="shared" si="2"/>
        <v>0</v>
      </c>
    </row>
    <row r="43" spans="1:20" ht="65.25" x14ac:dyDescent="0.25">
      <c r="A43" s="2" t="s">
        <v>17</v>
      </c>
      <c r="B43" s="3" t="s">
        <v>18</v>
      </c>
      <c r="C43" s="4" t="s">
        <v>67</v>
      </c>
      <c r="D43" s="2" t="s">
        <v>20</v>
      </c>
      <c r="E43" s="2" t="s">
        <v>21</v>
      </c>
      <c r="F43" s="2" t="s">
        <v>22</v>
      </c>
      <c r="G43" s="3" t="s">
        <v>68</v>
      </c>
      <c r="H43" s="12">
        <v>4998788875</v>
      </c>
      <c r="I43" s="12">
        <v>0</v>
      </c>
      <c r="J43" s="12">
        <v>0</v>
      </c>
      <c r="K43" s="12">
        <v>4998788875</v>
      </c>
      <c r="L43" s="12">
        <v>0</v>
      </c>
      <c r="M43" s="12">
        <v>53523580</v>
      </c>
      <c r="N43" s="12">
        <v>4945265295</v>
      </c>
      <c r="O43" s="12">
        <v>53523580</v>
      </c>
      <c r="P43" s="5">
        <f t="shared" si="0"/>
        <v>1.0707309578062546E-2</v>
      </c>
      <c r="Q43" s="12">
        <v>0</v>
      </c>
      <c r="R43" s="5">
        <f t="shared" si="1"/>
        <v>0</v>
      </c>
      <c r="S43" s="12">
        <v>0</v>
      </c>
      <c r="T43" s="5">
        <f t="shared" si="2"/>
        <v>0</v>
      </c>
    </row>
    <row r="44" spans="1:20" ht="54.35" x14ac:dyDescent="0.25">
      <c r="A44" s="2" t="s">
        <v>17</v>
      </c>
      <c r="B44" s="3" t="s">
        <v>18</v>
      </c>
      <c r="C44" s="4" t="s">
        <v>69</v>
      </c>
      <c r="D44" s="2" t="s">
        <v>20</v>
      </c>
      <c r="E44" s="2" t="s">
        <v>21</v>
      </c>
      <c r="F44" s="2" t="s">
        <v>22</v>
      </c>
      <c r="G44" s="3" t="s">
        <v>70</v>
      </c>
      <c r="H44" s="12">
        <v>9128784301</v>
      </c>
      <c r="I44" s="12">
        <v>0</v>
      </c>
      <c r="J44" s="12">
        <v>0</v>
      </c>
      <c r="K44" s="12">
        <v>9128784301</v>
      </c>
      <c r="L44" s="12">
        <v>0</v>
      </c>
      <c r="M44" s="12">
        <v>397465171</v>
      </c>
      <c r="N44" s="12">
        <v>8731319130</v>
      </c>
      <c r="O44" s="12">
        <v>345056675</v>
      </c>
      <c r="P44" s="5">
        <f t="shared" si="0"/>
        <v>3.7798754316300504E-2</v>
      </c>
      <c r="Q44" s="12">
        <v>0</v>
      </c>
      <c r="R44" s="5">
        <f t="shared" si="1"/>
        <v>0</v>
      </c>
      <c r="S44" s="12">
        <v>0</v>
      </c>
      <c r="T44" s="5">
        <f t="shared" si="2"/>
        <v>0</v>
      </c>
    </row>
    <row r="45" spans="1:20" ht="54.35" x14ac:dyDescent="0.25">
      <c r="A45" s="2" t="s">
        <v>17</v>
      </c>
      <c r="B45" s="3" t="s">
        <v>18</v>
      </c>
      <c r="C45" s="4" t="s">
        <v>71</v>
      </c>
      <c r="D45" s="2" t="s">
        <v>20</v>
      </c>
      <c r="E45" s="2" t="s">
        <v>21</v>
      </c>
      <c r="F45" s="2" t="s">
        <v>22</v>
      </c>
      <c r="G45" s="3" t="s">
        <v>72</v>
      </c>
      <c r="H45" s="12">
        <v>7600985047</v>
      </c>
      <c r="I45" s="12">
        <v>0</v>
      </c>
      <c r="J45" s="12">
        <v>0</v>
      </c>
      <c r="K45" s="12">
        <v>7600985047</v>
      </c>
      <c r="L45" s="12">
        <v>0</v>
      </c>
      <c r="M45" s="12">
        <v>179454464</v>
      </c>
      <c r="N45" s="12">
        <v>7421530583</v>
      </c>
      <c r="O45" s="12">
        <v>179454464</v>
      </c>
      <c r="P45" s="5">
        <f t="shared" si="0"/>
        <v>2.3609369429141044E-2</v>
      </c>
      <c r="Q45" s="12">
        <v>0</v>
      </c>
      <c r="R45" s="5">
        <f t="shared" si="1"/>
        <v>0</v>
      </c>
      <c r="S45" s="12">
        <v>0</v>
      </c>
      <c r="T45" s="5">
        <f t="shared" si="2"/>
        <v>0</v>
      </c>
    </row>
    <row r="46" spans="1:20" ht="65.25" x14ac:dyDescent="0.25">
      <c r="A46" s="2" t="s">
        <v>17</v>
      </c>
      <c r="B46" s="3" t="s">
        <v>18</v>
      </c>
      <c r="C46" s="4" t="s">
        <v>73</v>
      </c>
      <c r="D46" s="2" t="s">
        <v>20</v>
      </c>
      <c r="E46" s="2" t="s">
        <v>21</v>
      </c>
      <c r="F46" s="2" t="s">
        <v>22</v>
      </c>
      <c r="G46" s="3" t="s">
        <v>74</v>
      </c>
      <c r="H46" s="12">
        <v>48458119724</v>
      </c>
      <c r="I46" s="12">
        <v>0</v>
      </c>
      <c r="J46" s="12">
        <v>0</v>
      </c>
      <c r="K46" s="12">
        <v>48458119724</v>
      </c>
      <c r="L46" s="12">
        <v>0</v>
      </c>
      <c r="M46" s="12">
        <v>1242108234</v>
      </c>
      <c r="N46" s="12">
        <v>47216011490</v>
      </c>
      <c r="O46" s="12">
        <v>1242108234</v>
      </c>
      <c r="P46" s="5">
        <f t="shared" si="0"/>
        <v>2.5632613090945361E-2</v>
      </c>
      <c r="Q46" s="12">
        <v>0</v>
      </c>
      <c r="R46" s="5">
        <f t="shared" si="1"/>
        <v>0</v>
      </c>
      <c r="S46" s="12">
        <v>0</v>
      </c>
      <c r="T46" s="5">
        <f t="shared" si="2"/>
        <v>0</v>
      </c>
    </row>
    <row r="47" spans="1:20" ht="54.35" x14ac:dyDescent="0.25">
      <c r="A47" s="2" t="s">
        <v>17</v>
      </c>
      <c r="B47" s="3" t="s">
        <v>18</v>
      </c>
      <c r="C47" s="4" t="s">
        <v>75</v>
      </c>
      <c r="D47" s="2" t="s">
        <v>20</v>
      </c>
      <c r="E47" s="2" t="s">
        <v>21</v>
      </c>
      <c r="F47" s="2" t="s">
        <v>22</v>
      </c>
      <c r="G47" s="3" t="s">
        <v>76</v>
      </c>
      <c r="H47" s="12">
        <v>7715145299</v>
      </c>
      <c r="I47" s="12">
        <v>0</v>
      </c>
      <c r="J47" s="12">
        <v>0</v>
      </c>
      <c r="K47" s="12">
        <v>7715145299</v>
      </c>
      <c r="L47" s="12">
        <v>0</v>
      </c>
      <c r="M47" s="12">
        <v>488894616</v>
      </c>
      <c r="N47" s="12">
        <v>7226250683</v>
      </c>
      <c r="O47" s="12">
        <v>488894616</v>
      </c>
      <c r="P47" s="5">
        <f t="shared" si="0"/>
        <v>6.3368167034179926E-2</v>
      </c>
      <c r="Q47" s="12">
        <v>0</v>
      </c>
      <c r="R47" s="5">
        <f t="shared" si="1"/>
        <v>0</v>
      </c>
      <c r="S47" s="12">
        <v>0</v>
      </c>
      <c r="T47" s="5">
        <f t="shared" si="2"/>
        <v>0</v>
      </c>
    </row>
    <row r="48" spans="1:20" ht="54.35" x14ac:dyDescent="0.25">
      <c r="A48" s="2" t="s">
        <v>17</v>
      </c>
      <c r="B48" s="3" t="s">
        <v>18</v>
      </c>
      <c r="C48" s="4" t="s">
        <v>77</v>
      </c>
      <c r="D48" s="2" t="s">
        <v>20</v>
      </c>
      <c r="E48" s="2" t="s">
        <v>21</v>
      </c>
      <c r="F48" s="2" t="s">
        <v>22</v>
      </c>
      <c r="G48" s="3" t="s">
        <v>78</v>
      </c>
      <c r="H48" s="12">
        <v>16149903959</v>
      </c>
      <c r="I48" s="12">
        <v>0</v>
      </c>
      <c r="J48" s="12">
        <v>0</v>
      </c>
      <c r="K48" s="12">
        <v>16149903959</v>
      </c>
      <c r="L48" s="12">
        <v>0</v>
      </c>
      <c r="M48" s="12">
        <v>66782355</v>
      </c>
      <c r="N48" s="12">
        <v>16083121604</v>
      </c>
      <c r="O48" s="12">
        <v>66782355</v>
      </c>
      <c r="P48" s="5">
        <f t="shared" si="0"/>
        <v>4.1351549315427113E-3</v>
      </c>
      <c r="Q48" s="12">
        <v>0</v>
      </c>
      <c r="R48" s="5">
        <f t="shared" si="1"/>
        <v>0</v>
      </c>
      <c r="S48" s="12">
        <v>0</v>
      </c>
      <c r="T48" s="5">
        <f t="shared" si="2"/>
        <v>0</v>
      </c>
    </row>
    <row r="49" spans="1:20" ht="54.35" x14ac:dyDescent="0.25">
      <c r="A49" s="2" t="s">
        <v>17</v>
      </c>
      <c r="B49" s="3" t="s">
        <v>18</v>
      </c>
      <c r="C49" s="4" t="s">
        <v>79</v>
      </c>
      <c r="D49" s="2" t="s">
        <v>20</v>
      </c>
      <c r="E49" s="2" t="s">
        <v>21</v>
      </c>
      <c r="F49" s="2" t="s">
        <v>22</v>
      </c>
      <c r="G49" s="3" t="s">
        <v>80</v>
      </c>
      <c r="H49" s="12">
        <v>7472841141</v>
      </c>
      <c r="I49" s="12">
        <v>0</v>
      </c>
      <c r="J49" s="12">
        <v>0</v>
      </c>
      <c r="K49" s="12">
        <v>7472841141</v>
      </c>
      <c r="L49" s="12">
        <v>0</v>
      </c>
      <c r="M49" s="12">
        <v>67298260</v>
      </c>
      <c r="N49" s="12">
        <v>7405542881</v>
      </c>
      <c r="O49" s="12">
        <v>67298260</v>
      </c>
      <c r="P49" s="5">
        <f t="shared" si="0"/>
        <v>9.0057126506765655E-3</v>
      </c>
      <c r="Q49" s="12">
        <v>0</v>
      </c>
      <c r="R49" s="5">
        <f t="shared" si="1"/>
        <v>0</v>
      </c>
      <c r="S49" s="12">
        <v>0</v>
      </c>
      <c r="T49" s="5">
        <f t="shared" si="2"/>
        <v>0</v>
      </c>
    </row>
    <row r="50" spans="1:20" ht="54.35" x14ac:dyDescent="0.25">
      <c r="A50" s="2" t="s">
        <v>17</v>
      </c>
      <c r="B50" s="3" t="s">
        <v>18</v>
      </c>
      <c r="C50" s="4" t="s">
        <v>81</v>
      </c>
      <c r="D50" s="2" t="s">
        <v>20</v>
      </c>
      <c r="E50" s="2" t="s">
        <v>21</v>
      </c>
      <c r="F50" s="2" t="s">
        <v>22</v>
      </c>
      <c r="G50" s="3" t="s">
        <v>82</v>
      </c>
      <c r="H50" s="12">
        <v>59440786941</v>
      </c>
      <c r="I50" s="12">
        <v>0</v>
      </c>
      <c r="J50" s="12">
        <v>0</v>
      </c>
      <c r="K50" s="12">
        <v>59440786941</v>
      </c>
      <c r="L50" s="12">
        <v>0</v>
      </c>
      <c r="M50" s="12">
        <v>683888473</v>
      </c>
      <c r="N50" s="12">
        <v>58756898468</v>
      </c>
      <c r="O50" s="12">
        <v>683888473</v>
      </c>
      <c r="P50" s="5">
        <f t="shared" si="0"/>
        <v>1.1505373804670807E-2</v>
      </c>
      <c r="Q50" s="12">
        <v>0</v>
      </c>
      <c r="R50" s="5">
        <f t="shared" si="1"/>
        <v>0</v>
      </c>
      <c r="S50" s="12">
        <v>0</v>
      </c>
      <c r="T50" s="5">
        <f t="shared" si="2"/>
        <v>0</v>
      </c>
    </row>
    <row r="51" spans="1:20" ht="65.25" x14ac:dyDescent="0.25">
      <c r="A51" s="2" t="s">
        <v>17</v>
      </c>
      <c r="B51" s="3" t="s">
        <v>18</v>
      </c>
      <c r="C51" s="4" t="s">
        <v>83</v>
      </c>
      <c r="D51" s="2" t="s">
        <v>20</v>
      </c>
      <c r="E51" s="2" t="s">
        <v>21</v>
      </c>
      <c r="F51" s="2" t="s">
        <v>22</v>
      </c>
      <c r="G51" s="3" t="s">
        <v>84</v>
      </c>
      <c r="H51" s="12">
        <v>8000000000</v>
      </c>
      <c r="I51" s="12">
        <v>0</v>
      </c>
      <c r="J51" s="12">
        <v>0</v>
      </c>
      <c r="K51" s="12">
        <v>8000000000</v>
      </c>
      <c r="L51" s="12">
        <v>0</v>
      </c>
      <c r="M51" s="12">
        <v>0</v>
      </c>
      <c r="N51" s="12">
        <v>8000000000</v>
      </c>
      <c r="O51" s="12">
        <v>0</v>
      </c>
      <c r="P51" s="5">
        <f t="shared" si="0"/>
        <v>0</v>
      </c>
      <c r="Q51" s="12">
        <v>0</v>
      </c>
      <c r="R51" s="5">
        <f t="shared" si="1"/>
        <v>0</v>
      </c>
      <c r="S51" s="12">
        <v>0</v>
      </c>
      <c r="T51" s="5">
        <f t="shared" si="2"/>
        <v>0</v>
      </c>
    </row>
    <row r="52" spans="1:20" ht="54.35" x14ac:dyDescent="0.25">
      <c r="A52" s="2" t="s">
        <v>17</v>
      </c>
      <c r="B52" s="3" t="s">
        <v>18</v>
      </c>
      <c r="C52" s="4" t="s">
        <v>85</v>
      </c>
      <c r="D52" s="2" t="s">
        <v>20</v>
      </c>
      <c r="E52" s="2" t="s">
        <v>21</v>
      </c>
      <c r="F52" s="2" t="s">
        <v>22</v>
      </c>
      <c r="G52" s="3" t="s">
        <v>86</v>
      </c>
      <c r="H52" s="12">
        <v>12263406348</v>
      </c>
      <c r="I52" s="12">
        <v>0</v>
      </c>
      <c r="J52" s="12">
        <v>0</v>
      </c>
      <c r="K52" s="12">
        <v>12263406348</v>
      </c>
      <c r="L52" s="12">
        <v>0</v>
      </c>
      <c r="M52" s="12">
        <v>322445170</v>
      </c>
      <c r="N52" s="12">
        <v>11940961178</v>
      </c>
      <c r="O52" s="12">
        <v>322445170</v>
      </c>
      <c r="P52" s="5">
        <f t="shared" si="0"/>
        <v>2.6293279440470187E-2</v>
      </c>
      <c r="Q52" s="12">
        <v>0</v>
      </c>
      <c r="R52" s="5">
        <f t="shared" si="1"/>
        <v>0</v>
      </c>
      <c r="S52" s="12">
        <v>0</v>
      </c>
      <c r="T52" s="5">
        <f t="shared" si="2"/>
        <v>0</v>
      </c>
    </row>
    <row r="53" spans="1:20" ht="54.35" x14ac:dyDescent="0.25">
      <c r="A53" s="2" t="s">
        <v>17</v>
      </c>
      <c r="B53" s="3" t="s">
        <v>18</v>
      </c>
      <c r="C53" s="4" t="s">
        <v>87</v>
      </c>
      <c r="D53" s="2" t="s">
        <v>20</v>
      </c>
      <c r="E53" s="2" t="s">
        <v>21</v>
      </c>
      <c r="F53" s="2" t="s">
        <v>22</v>
      </c>
      <c r="G53" s="3" t="s">
        <v>88</v>
      </c>
      <c r="H53" s="12">
        <v>6922692474</v>
      </c>
      <c r="I53" s="12">
        <v>0</v>
      </c>
      <c r="J53" s="12">
        <v>0</v>
      </c>
      <c r="K53" s="12">
        <v>6922692474</v>
      </c>
      <c r="L53" s="12">
        <v>0</v>
      </c>
      <c r="M53" s="12">
        <v>67298260</v>
      </c>
      <c r="N53" s="12">
        <v>6855394214</v>
      </c>
      <c r="O53" s="12">
        <v>67298260</v>
      </c>
      <c r="P53" s="5">
        <f t="shared" si="0"/>
        <v>9.721399622004934E-3</v>
      </c>
      <c r="Q53" s="12">
        <v>0</v>
      </c>
      <c r="R53" s="5">
        <f t="shared" si="1"/>
        <v>0</v>
      </c>
      <c r="S53" s="12">
        <v>0</v>
      </c>
      <c r="T53" s="5">
        <f t="shared" si="2"/>
        <v>0</v>
      </c>
    </row>
    <row r="54" spans="1:20" ht="54.35" x14ac:dyDescent="0.25">
      <c r="A54" s="2" t="s">
        <v>17</v>
      </c>
      <c r="B54" s="3" t="s">
        <v>18</v>
      </c>
      <c r="C54" s="4" t="s">
        <v>89</v>
      </c>
      <c r="D54" s="2" t="s">
        <v>20</v>
      </c>
      <c r="E54" s="2" t="s">
        <v>21</v>
      </c>
      <c r="F54" s="2" t="s">
        <v>22</v>
      </c>
      <c r="G54" s="3" t="s">
        <v>90</v>
      </c>
      <c r="H54" s="12">
        <v>6951589970</v>
      </c>
      <c r="I54" s="12">
        <v>0</v>
      </c>
      <c r="J54" s="12">
        <v>0</v>
      </c>
      <c r="K54" s="12">
        <v>6951589970</v>
      </c>
      <c r="L54" s="12">
        <v>0</v>
      </c>
      <c r="M54" s="12">
        <v>91179344</v>
      </c>
      <c r="N54" s="12">
        <v>6860410626</v>
      </c>
      <c r="O54" s="12">
        <v>91179344</v>
      </c>
      <c r="P54" s="5">
        <f t="shared" si="0"/>
        <v>1.3116329414348355E-2</v>
      </c>
      <c r="Q54" s="12">
        <v>0</v>
      </c>
      <c r="R54" s="5">
        <f t="shared" si="1"/>
        <v>0</v>
      </c>
      <c r="S54" s="12">
        <v>0</v>
      </c>
      <c r="T54" s="5">
        <f t="shared" si="2"/>
        <v>0</v>
      </c>
    </row>
    <row r="55" spans="1:20" ht="43.5" x14ac:dyDescent="0.25">
      <c r="A55" s="2" t="s">
        <v>17</v>
      </c>
      <c r="B55" s="3" t="s">
        <v>18</v>
      </c>
      <c r="C55" s="4" t="s">
        <v>91</v>
      </c>
      <c r="D55" s="2" t="s">
        <v>20</v>
      </c>
      <c r="E55" s="2" t="s">
        <v>21</v>
      </c>
      <c r="F55" s="2" t="s">
        <v>22</v>
      </c>
      <c r="G55" s="3" t="s">
        <v>92</v>
      </c>
      <c r="H55" s="12">
        <v>15976266612</v>
      </c>
      <c r="I55" s="12">
        <v>0</v>
      </c>
      <c r="J55" s="12">
        <v>0</v>
      </c>
      <c r="K55" s="12">
        <v>15976266612</v>
      </c>
      <c r="L55" s="12">
        <v>0</v>
      </c>
      <c r="M55" s="12">
        <v>819874610</v>
      </c>
      <c r="N55" s="12">
        <v>15156392002</v>
      </c>
      <c r="O55" s="12">
        <v>819874610</v>
      </c>
      <c r="P55" s="5">
        <f t="shared" si="0"/>
        <v>5.1318285423715984E-2</v>
      </c>
      <c r="Q55" s="12">
        <v>0</v>
      </c>
      <c r="R55" s="5">
        <f t="shared" si="1"/>
        <v>0</v>
      </c>
      <c r="S55" s="12">
        <v>0</v>
      </c>
      <c r="T55" s="5">
        <f t="shared" si="2"/>
        <v>0</v>
      </c>
    </row>
    <row r="56" spans="1:20" ht="43.5" x14ac:dyDescent="0.25">
      <c r="A56" s="2" t="s">
        <v>17</v>
      </c>
      <c r="B56" s="3" t="s">
        <v>18</v>
      </c>
      <c r="C56" s="4" t="s">
        <v>93</v>
      </c>
      <c r="D56" s="2" t="s">
        <v>20</v>
      </c>
      <c r="E56" s="2" t="s">
        <v>21</v>
      </c>
      <c r="F56" s="2" t="s">
        <v>22</v>
      </c>
      <c r="G56" s="3" t="s">
        <v>94</v>
      </c>
      <c r="H56" s="12">
        <v>32164289200</v>
      </c>
      <c r="I56" s="12">
        <v>0</v>
      </c>
      <c r="J56" s="12">
        <v>0</v>
      </c>
      <c r="K56" s="12">
        <v>32164289200</v>
      </c>
      <c r="L56" s="12">
        <v>0</v>
      </c>
      <c r="M56" s="12">
        <v>1104895076</v>
      </c>
      <c r="N56" s="12">
        <v>31059394124</v>
      </c>
      <c r="O56" s="12">
        <v>1104895076</v>
      </c>
      <c r="P56" s="5">
        <f t="shared" si="0"/>
        <v>3.4351608677862529E-2</v>
      </c>
      <c r="Q56" s="12">
        <v>0</v>
      </c>
      <c r="R56" s="5">
        <f t="shared" si="1"/>
        <v>0</v>
      </c>
      <c r="S56" s="12">
        <v>0</v>
      </c>
      <c r="T56" s="5">
        <f t="shared" si="2"/>
        <v>0</v>
      </c>
    </row>
    <row r="57" spans="1:20" ht="54.35" x14ac:dyDescent="0.25">
      <c r="A57" s="2" t="s">
        <v>17</v>
      </c>
      <c r="B57" s="3" t="s">
        <v>18</v>
      </c>
      <c r="C57" s="4" t="s">
        <v>95</v>
      </c>
      <c r="D57" s="2" t="s">
        <v>20</v>
      </c>
      <c r="E57" s="2" t="s">
        <v>21</v>
      </c>
      <c r="F57" s="2" t="s">
        <v>22</v>
      </c>
      <c r="G57" s="3" t="s">
        <v>96</v>
      </c>
      <c r="H57" s="12">
        <v>24255917092</v>
      </c>
      <c r="I57" s="12">
        <v>0</v>
      </c>
      <c r="J57" s="12">
        <v>0</v>
      </c>
      <c r="K57" s="12">
        <v>24255917092</v>
      </c>
      <c r="L57" s="12">
        <v>0</v>
      </c>
      <c r="M57" s="12">
        <v>675449505</v>
      </c>
      <c r="N57" s="12">
        <v>23580467587</v>
      </c>
      <c r="O57" s="12">
        <v>550180417</v>
      </c>
      <c r="P57" s="5">
        <f t="shared" si="0"/>
        <v>2.2682317675857266E-2</v>
      </c>
      <c r="Q57" s="12">
        <v>0</v>
      </c>
      <c r="R57" s="5">
        <f t="shared" si="1"/>
        <v>0</v>
      </c>
      <c r="S57" s="12">
        <v>0</v>
      </c>
      <c r="T57" s="5">
        <f t="shared" si="2"/>
        <v>0</v>
      </c>
    </row>
    <row r="58" spans="1:20" ht="54.35" x14ac:dyDescent="0.25">
      <c r="A58" s="2" t="s">
        <v>17</v>
      </c>
      <c r="B58" s="3" t="s">
        <v>18</v>
      </c>
      <c r="C58" s="4" t="s">
        <v>97</v>
      </c>
      <c r="D58" s="2" t="s">
        <v>20</v>
      </c>
      <c r="E58" s="2" t="s">
        <v>21</v>
      </c>
      <c r="F58" s="2" t="s">
        <v>22</v>
      </c>
      <c r="G58" s="3" t="s">
        <v>98</v>
      </c>
      <c r="H58" s="12">
        <v>8694405894</v>
      </c>
      <c r="I58" s="12">
        <v>0</v>
      </c>
      <c r="J58" s="12">
        <v>0</v>
      </c>
      <c r="K58" s="12">
        <v>8694405894</v>
      </c>
      <c r="L58" s="12">
        <v>0</v>
      </c>
      <c r="M58" s="12">
        <v>735602318</v>
      </c>
      <c r="N58" s="12">
        <v>7958803576</v>
      </c>
      <c r="O58" s="12">
        <v>735602318</v>
      </c>
      <c r="P58" s="5">
        <f t="shared" si="0"/>
        <v>8.4606392543467329E-2</v>
      </c>
      <c r="Q58" s="12">
        <v>0</v>
      </c>
      <c r="R58" s="5">
        <f t="shared" si="1"/>
        <v>0</v>
      </c>
      <c r="S58" s="12">
        <v>0</v>
      </c>
      <c r="T58" s="5">
        <f t="shared" si="2"/>
        <v>0</v>
      </c>
    </row>
    <row r="59" spans="1:20" ht="43.5" x14ac:dyDescent="0.25">
      <c r="A59" s="2" t="s">
        <v>17</v>
      </c>
      <c r="B59" s="3" t="s">
        <v>18</v>
      </c>
      <c r="C59" s="4" t="s">
        <v>99</v>
      </c>
      <c r="D59" s="2" t="s">
        <v>20</v>
      </c>
      <c r="E59" s="2" t="s">
        <v>21</v>
      </c>
      <c r="F59" s="2" t="s">
        <v>22</v>
      </c>
      <c r="G59" s="3" t="s">
        <v>100</v>
      </c>
      <c r="H59" s="12">
        <v>62108162381</v>
      </c>
      <c r="I59" s="12">
        <v>0</v>
      </c>
      <c r="J59" s="12">
        <v>0</v>
      </c>
      <c r="K59" s="12">
        <v>62108162381</v>
      </c>
      <c r="L59" s="12">
        <v>0</v>
      </c>
      <c r="M59" s="12">
        <v>2709273802</v>
      </c>
      <c r="N59" s="12">
        <v>59398888579</v>
      </c>
      <c r="O59" s="12">
        <v>2709273802</v>
      </c>
      <c r="P59" s="5">
        <f t="shared" si="0"/>
        <v>4.3621863828140171E-2</v>
      </c>
      <c r="Q59" s="12">
        <v>0</v>
      </c>
      <c r="R59" s="5">
        <f t="shared" si="1"/>
        <v>0</v>
      </c>
      <c r="S59" s="12">
        <v>0</v>
      </c>
      <c r="T59" s="5">
        <f t="shared" si="2"/>
        <v>0</v>
      </c>
    </row>
    <row r="60" spans="1:20" ht="43.5" x14ac:dyDescent="0.25">
      <c r="A60" s="2" t="s">
        <v>17</v>
      </c>
      <c r="B60" s="3" t="s">
        <v>18</v>
      </c>
      <c r="C60" s="4" t="s">
        <v>101</v>
      </c>
      <c r="D60" s="2" t="s">
        <v>20</v>
      </c>
      <c r="E60" s="2" t="s">
        <v>21</v>
      </c>
      <c r="F60" s="2" t="s">
        <v>22</v>
      </c>
      <c r="G60" s="3" t="s">
        <v>102</v>
      </c>
      <c r="H60" s="12">
        <v>17308774440</v>
      </c>
      <c r="I60" s="12">
        <v>0</v>
      </c>
      <c r="J60" s="12">
        <v>0</v>
      </c>
      <c r="K60" s="12">
        <v>17308774440</v>
      </c>
      <c r="L60" s="12">
        <v>0</v>
      </c>
      <c r="M60" s="12">
        <v>806006154</v>
      </c>
      <c r="N60" s="12">
        <v>16502768286</v>
      </c>
      <c r="O60" s="12">
        <v>806006154</v>
      </c>
      <c r="P60" s="5">
        <f t="shared" si="0"/>
        <v>4.6566332977183336E-2</v>
      </c>
      <c r="Q60" s="12">
        <v>0</v>
      </c>
      <c r="R60" s="5">
        <f t="shared" si="1"/>
        <v>0</v>
      </c>
      <c r="S60" s="12">
        <v>0</v>
      </c>
      <c r="T60" s="5">
        <f t="shared" si="2"/>
        <v>0</v>
      </c>
    </row>
    <row r="61" spans="1:20" ht="43.5" x14ac:dyDescent="0.25">
      <c r="A61" s="2" t="s">
        <v>17</v>
      </c>
      <c r="B61" s="3" t="s">
        <v>18</v>
      </c>
      <c r="C61" s="4" t="s">
        <v>103</v>
      </c>
      <c r="D61" s="2" t="s">
        <v>104</v>
      </c>
      <c r="E61" s="2" t="s">
        <v>105</v>
      </c>
      <c r="F61" s="2" t="s">
        <v>22</v>
      </c>
      <c r="G61" s="3" t="s">
        <v>106</v>
      </c>
      <c r="H61" s="12">
        <v>21000000000</v>
      </c>
      <c r="I61" s="12">
        <v>0</v>
      </c>
      <c r="J61" s="12">
        <v>0</v>
      </c>
      <c r="K61" s="12">
        <v>21000000000</v>
      </c>
      <c r="L61" s="12">
        <v>0</v>
      </c>
      <c r="M61" s="12">
        <v>0</v>
      </c>
      <c r="N61" s="12">
        <v>21000000000</v>
      </c>
      <c r="O61" s="12">
        <v>0</v>
      </c>
      <c r="P61" s="5">
        <f t="shared" si="0"/>
        <v>0</v>
      </c>
      <c r="Q61" s="12">
        <v>0</v>
      </c>
      <c r="R61" s="5">
        <f t="shared" si="1"/>
        <v>0</v>
      </c>
      <c r="S61" s="12">
        <v>0</v>
      </c>
      <c r="T61" s="5">
        <f t="shared" si="2"/>
        <v>0</v>
      </c>
    </row>
    <row r="62" spans="1:20" ht="43.5" x14ac:dyDescent="0.25">
      <c r="A62" s="2" t="s">
        <v>17</v>
      </c>
      <c r="B62" s="3" t="s">
        <v>18</v>
      </c>
      <c r="C62" s="4" t="s">
        <v>103</v>
      </c>
      <c r="D62" s="2" t="s">
        <v>20</v>
      </c>
      <c r="E62" s="2" t="s">
        <v>21</v>
      </c>
      <c r="F62" s="2" t="s">
        <v>22</v>
      </c>
      <c r="G62" s="3" t="s">
        <v>106</v>
      </c>
      <c r="H62" s="12">
        <v>26383209623</v>
      </c>
      <c r="I62" s="12">
        <v>0</v>
      </c>
      <c r="J62" s="12">
        <v>0</v>
      </c>
      <c r="K62" s="12">
        <v>26383209623</v>
      </c>
      <c r="L62" s="12">
        <v>0</v>
      </c>
      <c r="M62" s="12">
        <v>362109572</v>
      </c>
      <c r="N62" s="12">
        <v>26021100051</v>
      </c>
      <c r="O62" s="12">
        <v>362109572</v>
      </c>
      <c r="P62" s="5">
        <f t="shared" si="0"/>
        <v>1.372500075518958E-2</v>
      </c>
      <c r="Q62" s="12">
        <v>0</v>
      </c>
      <c r="R62" s="5">
        <f t="shared" si="1"/>
        <v>0</v>
      </c>
      <c r="S62" s="12">
        <v>0</v>
      </c>
      <c r="T62" s="5">
        <f t="shared" si="2"/>
        <v>0</v>
      </c>
    </row>
    <row r="63" spans="1:20" ht="43.5" x14ac:dyDescent="0.25">
      <c r="A63" s="2" t="s">
        <v>17</v>
      </c>
      <c r="B63" s="3" t="s">
        <v>18</v>
      </c>
      <c r="C63" s="4" t="s">
        <v>107</v>
      </c>
      <c r="D63" s="2" t="s">
        <v>20</v>
      </c>
      <c r="E63" s="2" t="s">
        <v>21</v>
      </c>
      <c r="F63" s="2" t="s">
        <v>22</v>
      </c>
      <c r="G63" s="3" t="s">
        <v>108</v>
      </c>
      <c r="H63" s="12">
        <v>37250798453</v>
      </c>
      <c r="I63" s="12">
        <v>0</v>
      </c>
      <c r="J63" s="12">
        <v>0</v>
      </c>
      <c r="K63" s="12">
        <v>37250798453</v>
      </c>
      <c r="L63" s="12">
        <v>0</v>
      </c>
      <c r="M63" s="12">
        <v>408418469</v>
      </c>
      <c r="N63" s="12">
        <v>36842379984</v>
      </c>
      <c r="O63" s="12">
        <v>408418469</v>
      </c>
      <c r="P63" s="5">
        <f t="shared" si="0"/>
        <v>1.0964019187811744E-2</v>
      </c>
      <c r="Q63" s="12">
        <v>0</v>
      </c>
      <c r="R63" s="5">
        <f t="shared" si="1"/>
        <v>0</v>
      </c>
      <c r="S63" s="12">
        <v>0</v>
      </c>
      <c r="T63" s="5">
        <f t="shared" si="2"/>
        <v>0</v>
      </c>
    </row>
    <row r="64" spans="1:20" ht="21.75" x14ac:dyDescent="0.25">
      <c r="A64" s="2" t="s">
        <v>17</v>
      </c>
      <c r="B64" s="3" t="s">
        <v>18</v>
      </c>
      <c r="C64" s="4" t="s">
        <v>109</v>
      </c>
      <c r="D64" s="2" t="s">
        <v>20</v>
      </c>
      <c r="E64" s="2" t="s">
        <v>21</v>
      </c>
      <c r="F64" s="2" t="s">
        <v>22</v>
      </c>
      <c r="G64" s="3" t="s">
        <v>110</v>
      </c>
      <c r="H64" s="12">
        <v>147073989706</v>
      </c>
      <c r="I64" s="12">
        <v>0</v>
      </c>
      <c r="J64" s="12">
        <v>0</v>
      </c>
      <c r="K64" s="12">
        <v>147073989706</v>
      </c>
      <c r="L64" s="12">
        <v>0</v>
      </c>
      <c r="M64" s="12">
        <v>5546047785</v>
      </c>
      <c r="N64" s="12">
        <v>141527941921</v>
      </c>
      <c r="O64" s="12">
        <v>5546047785</v>
      </c>
      <c r="P64" s="5">
        <f t="shared" si="0"/>
        <v>3.7709235984462755E-2</v>
      </c>
      <c r="Q64" s="12">
        <v>0</v>
      </c>
      <c r="R64" s="5">
        <f t="shared" si="1"/>
        <v>0</v>
      </c>
      <c r="S64" s="12">
        <v>0</v>
      </c>
      <c r="T64" s="5">
        <f t="shared" si="2"/>
        <v>0</v>
      </c>
    </row>
    <row r="65" spans="1:20" ht="65.25" x14ac:dyDescent="0.25">
      <c r="A65" s="2" t="s">
        <v>17</v>
      </c>
      <c r="B65" s="3" t="s">
        <v>18</v>
      </c>
      <c r="C65" s="4" t="s">
        <v>111</v>
      </c>
      <c r="D65" s="2" t="s">
        <v>20</v>
      </c>
      <c r="E65" s="2" t="s">
        <v>21</v>
      </c>
      <c r="F65" s="2" t="s">
        <v>22</v>
      </c>
      <c r="G65" s="3" t="s">
        <v>112</v>
      </c>
      <c r="H65" s="12">
        <v>25506838934</v>
      </c>
      <c r="I65" s="12">
        <v>0</v>
      </c>
      <c r="J65" s="12">
        <v>0</v>
      </c>
      <c r="K65" s="12">
        <v>25506838934</v>
      </c>
      <c r="L65" s="12">
        <v>0</v>
      </c>
      <c r="M65" s="12">
        <v>600000000</v>
      </c>
      <c r="N65" s="12">
        <v>24906838934</v>
      </c>
      <c r="O65" s="12">
        <v>0</v>
      </c>
      <c r="P65" s="5">
        <f t="shared" si="0"/>
        <v>0</v>
      </c>
      <c r="Q65" s="12">
        <v>0</v>
      </c>
      <c r="R65" s="5">
        <f t="shared" si="1"/>
        <v>0</v>
      </c>
      <c r="S65" s="12">
        <v>0</v>
      </c>
      <c r="T65" s="5">
        <f t="shared" si="2"/>
        <v>0</v>
      </c>
    </row>
    <row r="66" spans="1:20" ht="32.6" x14ac:dyDescent="0.25">
      <c r="A66" s="2" t="s">
        <v>17</v>
      </c>
      <c r="B66" s="3" t="s">
        <v>18</v>
      </c>
      <c r="C66" s="4" t="s">
        <v>113</v>
      </c>
      <c r="D66" s="2" t="s">
        <v>104</v>
      </c>
      <c r="E66" s="2" t="s">
        <v>105</v>
      </c>
      <c r="F66" s="2" t="s">
        <v>22</v>
      </c>
      <c r="G66" s="3" t="s">
        <v>114</v>
      </c>
      <c r="H66" s="12">
        <v>106886000000</v>
      </c>
      <c r="I66" s="12">
        <v>0</v>
      </c>
      <c r="J66" s="12">
        <v>0</v>
      </c>
      <c r="K66" s="12">
        <v>106886000000</v>
      </c>
      <c r="L66" s="12">
        <v>0</v>
      </c>
      <c r="M66" s="12">
        <v>106397735263</v>
      </c>
      <c r="N66" s="12">
        <v>488264737</v>
      </c>
      <c r="O66" s="12">
        <v>106397735263</v>
      </c>
      <c r="P66" s="5">
        <f t="shared" si="0"/>
        <v>0.99543191122317232</v>
      </c>
      <c r="Q66" s="12">
        <v>0</v>
      </c>
      <c r="R66" s="5">
        <f t="shared" si="1"/>
        <v>0</v>
      </c>
      <c r="S66" s="12">
        <v>0</v>
      </c>
      <c r="T66" s="5">
        <f t="shared" si="2"/>
        <v>0</v>
      </c>
    </row>
    <row r="67" spans="1:20" ht="65.25" x14ac:dyDescent="0.25">
      <c r="A67" s="2" t="s">
        <v>17</v>
      </c>
      <c r="B67" s="3" t="s">
        <v>18</v>
      </c>
      <c r="C67" s="4" t="s">
        <v>115</v>
      </c>
      <c r="D67" s="2" t="s">
        <v>104</v>
      </c>
      <c r="E67" s="2" t="s">
        <v>105</v>
      </c>
      <c r="F67" s="2" t="s">
        <v>22</v>
      </c>
      <c r="G67" s="3" t="s">
        <v>116</v>
      </c>
      <c r="H67" s="12">
        <v>55000000000</v>
      </c>
      <c r="I67" s="12">
        <v>0</v>
      </c>
      <c r="J67" s="12">
        <v>0</v>
      </c>
      <c r="K67" s="12">
        <v>55000000000</v>
      </c>
      <c r="L67" s="12">
        <v>0</v>
      </c>
      <c r="M67" s="12">
        <v>0</v>
      </c>
      <c r="N67" s="12">
        <v>55000000000</v>
      </c>
      <c r="O67" s="12">
        <v>0</v>
      </c>
      <c r="P67" s="5">
        <f t="shared" si="0"/>
        <v>0</v>
      </c>
      <c r="Q67" s="12">
        <v>0</v>
      </c>
      <c r="R67" s="5">
        <f t="shared" si="1"/>
        <v>0</v>
      </c>
      <c r="S67" s="12">
        <v>0</v>
      </c>
      <c r="T67" s="5">
        <f t="shared" si="2"/>
        <v>0</v>
      </c>
    </row>
    <row r="68" spans="1:20" ht="65.25" x14ac:dyDescent="0.25">
      <c r="A68" s="2" t="s">
        <v>17</v>
      </c>
      <c r="B68" s="3" t="s">
        <v>18</v>
      </c>
      <c r="C68" s="4" t="s">
        <v>115</v>
      </c>
      <c r="D68" s="2" t="s">
        <v>20</v>
      </c>
      <c r="E68" s="2" t="s">
        <v>21</v>
      </c>
      <c r="F68" s="2" t="s">
        <v>22</v>
      </c>
      <c r="G68" s="3" t="s">
        <v>116</v>
      </c>
      <c r="H68" s="12">
        <v>5500000000</v>
      </c>
      <c r="I68" s="12">
        <v>0</v>
      </c>
      <c r="J68" s="12">
        <v>0</v>
      </c>
      <c r="K68" s="12">
        <v>5500000000</v>
      </c>
      <c r="L68" s="12">
        <v>0</v>
      </c>
      <c r="M68" s="12">
        <v>1362889968</v>
      </c>
      <c r="N68" s="12">
        <v>4137110032</v>
      </c>
      <c r="O68" s="12">
        <v>0</v>
      </c>
      <c r="P68" s="5">
        <f t="shared" si="0"/>
        <v>0</v>
      </c>
      <c r="Q68" s="12">
        <v>0</v>
      </c>
      <c r="R68" s="5">
        <f t="shared" si="1"/>
        <v>0</v>
      </c>
      <c r="S68" s="12">
        <v>0</v>
      </c>
      <c r="T68" s="5">
        <f t="shared" si="2"/>
        <v>0</v>
      </c>
    </row>
    <row r="69" spans="1:20" ht="32.6" x14ac:dyDescent="0.25">
      <c r="A69" s="2" t="s">
        <v>17</v>
      </c>
      <c r="B69" s="3" t="s">
        <v>18</v>
      </c>
      <c r="C69" s="4" t="s">
        <v>117</v>
      </c>
      <c r="D69" s="2" t="s">
        <v>20</v>
      </c>
      <c r="E69" s="2" t="s">
        <v>21</v>
      </c>
      <c r="F69" s="2" t="s">
        <v>22</v>
      </c>
      <c r="G69" s="3" t="s">
        <v>118</v>
      </c>
      <c r="H69" s="12">
        <v>16788091608</v>
      </c>
      <c r="I69" s="12">
        <v>0</v>
      </c>
      <c r="J69" s="12">
        <v>0</v>
      </c>
      <c r="K69" s="12">
        <v>16788091608</v>
      </c>
      <c r="L69" s="12">
        <v>0</v>
      </c>
      <c r="M69" s="12">
        <v>13617300803</v>
      </c>
      <c r="N69" s="12">
        <v>3170790805</v>
      </c>
      <c r="O69" s="12">
        <v>13617300803</v>
      </c>
      <c r="P69" s="5">
        <f t="shared" si="0"/>
        <v>0.81112857381067494</v>
      </c>
      <c r="Q69" s="12">
        <v>0</v>
      </c>
      <c r="R69" s="5">
        <f t="shared" si="1"/>
        <v>0</v>
      </c>
      <c r="S69" s="12">
        <v>0</v>
      </c>
      <c r="T69" s="5">
        <f t="shared" si="2"/>
        <v>0</v>
      </c>
    </row>
    <row r="70" spans="1:20" ht="43.5" x14ac:dyDescent="0.25">
      <c r="A70" s="2" t="s">
        <v>17</v>
      </c>
      <c r="B70" s="3" t="s">
        <v>18</v>
      </c>
      <c r="C70" s="4" t="s">
        <v>119</v>
      </c>
      <c r="D70" s="2" t="s">
        <v>20</v>
      </c>
      <c r="E70" s="2" t="s">
        <v>21</v>
      </c>
      <c r="F70" s="2" t="s">
        <v>22</v>
      </c>
      <c r="G70" s="3" t="s">
        <v>120</v>
      </c>
      <c r="H70" s="12">
        <v>25872898116</v>
      </c>
      <c r="I70" s="12">
        <v>0</v>
      </c>
      <c r="J70" s="12">
        <v>0</v>
      </c>
      <c r="K70" s="12">
        <v>25872898116</v>
      </c>
      <c r="L70" s="12">
        <v>0</v>
      </c>
      <c r="M70" s="12">
        <v>74784185</v>
      </c>
      <c r="N70" s="12">
        <v>25798113931</v>
      </c>
      <c r="O70" s="12">
        <v>0</v>
      </c>
      <c r="P70" s="5">
        <f t="shared" si="0"/>
        <v>0</v>
      </c>
      <c r="Q70" s="12">
        <v>0</v>
      </c>
      <c r="R70" s="5">
        <f t="shared" si="1"/>
        <v>0</v>
      </c>
      <c r="S70" s="12">
        <v>0</v>
      </c>
      <c r="T70" s="5">
        <f t="shared" si="2"/>
        <v>0</v>
      </c>
    </row>
    <row r="71" spans="1:20" ht="97.85" x14ac:dyDescent="0.25">
      <c r="A71" s="2" t="s">
        <v>17</v>
      </c>
      <c r="B71" s="3" t="s">
        <v>18</v>
      </c>
      <c r="C71" s="4" t="s">
        <v>121</v>
      </c>
      <c r="D71" s="2" t="s">
        <v>20</v>
      </c>
      <c r="E71" s="2" t="s">
        <v>21</v>
      </c>
      <c r="F71" s="2" t="s">
        <v>22</v>
      </c>
      <c r="G71" s="3" t="s">
        <v>122</v>
      </c>
      <c r="H71" s="12">
        <v>39057255973</v>
      </c>
      <c r="I71" s="12">
        <v>0</v>
      </c>
      <c r="J71" s="12">
        <v>0</v>
      </c>
      <c r="K71" s="12">
        <v>39057255973</v>
      </c>
      <c r="L71" s="12">
        <v>0</v>
      </c>
      <c r="M71" s="12">
        <v>4597567998</v>
      </c>
      <c r="N71" s="12">
        <v>34459687975</v>
      </c>
      <c r="O71" s="12">
        <v>4597567998</v>
      </c>
      <c r="P71" s="5">
        <f t="shared" si="0"/>
        <v>0.11771354344960296</v>
      </c>
      <c r="Q71" s="12">
        <v>0</v>
      </c>
      <c r="R71" s="5">
        <f t="shared" si="1"/>
        <v>0</v>
      </c>
      <c r="S71" s="12">
        <v>0</v>
      </c>
      <c r="T71" s="5">
        <f t="shared" si="2"/>
        <v>0</v>
      </c>
    </row>
    <row r="72" spans="1:20" ht="65.25" x14ac:dyDescent="0.25">
      <c r="A72" s="2" t="s">
        <v>17</v>
      </c>
      <c r="B72" s="3" t="s">
        <v>18</v>
      </c>
      <c r="C72" s="4" t="s">
        <v>123</v>
      </c>
      <c r="D72" s="2" t="s">
        <v>20</v>
      </c>
      <c r="E72" s="2" t="s">
        <v>21</v>
      </c>
      <c r="F72" s="2" t="s">
        <v>22</v>
      </c>
      <c r="G72" s="3" t="s">
        <v>124</v>
      </c>
      <c r="H72" s="12">
        <v>3628181000</v>
      </c>
      <c r="I72" s="12">
        <v>0</v>
      </c>
      <c r="J72" s="12">
        <v>0</v>
      </c>
      <c r="K72" s="12">
        <v>3628181000</v>
      </c>
      <c r="L72" s="12">
        <v>0</v>
      </c>
      <c r="M72" s="12">
        <v>0</v>
      </c>
      <c r="N72" s="12">
        <v>3628181000</v>
      </c>
      <c r="O72" s="12">
        <v>0</v>
      </c>
      <c r="P72" s="5">
        <f t="shared" si="0"/>
        <v>0</v>
      </c>
      <c r="Q72" s="12">
        <v>0</v>
      </c>
      <c r="R72" s="5">
        <f t="shared" si="1"/>
        <v>0</v>
      </c>
      <c r="S72" s="12">
        <v>0</v>
      </c>
      <c r="T72" s="5">
        <f t="shared" si="2"/>
        <v>0</v>
      </c>
    </row>
    <row r="73" spans="1:20" ht="43.5" x14ac:dyDescent="0.25">
      <c r="A73" s="2" t="s">
        <v>17</v>
      </c>
      <c r="B73" s="3" t="s">
        <v>18</v>
      </c>
      <c r="C73" s="4" t="s">
        <v>125</v>
      </c>
      <c r="D73" s="2" t="s">
        <v>20</v>
      </c>
      <c r="E73" s="2" t="s">
        <v>21</v>
      </c>
      <c r="F73" s="2" t="s">
        <v>22</v>
      </c>
      <c r="G73" s="3" t="s">
        <v>126</v>
      </c>
      <c r="H73" s="12">
        <v>20325035748</v>
      </c>
      <c r="I73" s="12">
        <v>0</v>
      </c>
      <c r="J73" s="12">
        <v>0</v>
      </c>
      <c r="K73" s="12">
        <v>20325035748</v>
      </c>
      <c r="L73" s="12">
        <v>0</v>
      </c>
      <c r="M73" s="12">
        <v>0</v>
      </c>
      <c r="N73" s="12">
        <v>20325035748</v>
      </c>
      <c r="O73" s="12">
        <v>0</v>
      </c>
      <c r="P73" s="5">
        <f t="shared" si="0"/>
        <v>0</v>
      </c>
      <c r="Q73" s="12">
        <v>0</v>
      </c>
      <c r="R73" s="5">
        <f t="shared" si="1"/>
        <v>0</v>
      </c>
      <c r="S73" s="12">
        <v>0</v>
      </c>
      <c r="T73" s="5">
        <f t="shared" si="2"/>
        <v>0</v>
      </c>
    </row>
    <row r="74" spans="1:20" ht="25.15" customHeight="1" x14ac:dyDescent="0.25">
      <c r="A74" s="9"/>
      <c r="B74" s="9"/>
      <c r="C74" s="9"/>
      <c r="D74" s="9"/>
      <c r="E74" s="9"/>
      <c r="F74" s="9"/>
      <c r="G74" s="9" t="s">
        <v>133</v>
      </c>
      <c r="H74" s="10">
        <f>SUM(H37:H73)</f>
        <v>1192063197000</v>
      </c>
      <c r="I74" s="10">
        <f t="shared" ref="I74:S74" si="5">SUM(I37:I73)</f>
        <v>0</v>
      </c>
      <c r="J74" s="10">
        <f t="shared" si="5"/>
        <v>0</v>
      </c>
      <c r="K74" s="10">
        <f t="shared" si="5"/>
        <v>1192063197000</v>
      </c>
      <c r="L74" s="10">
        <f t="shared" si="5"/>
        <v>0</v>
      </c>
      <c r="M74" s="10">
        <f t="shared" si="5"/>
        <v>200653080956</v>
      </c>
      <c r="N74" s="10">
        <f t="shared" si="5"/>
        <v>991410116044</v>
      </c>
      <c r="O74" s="10">
        <f t="shared" si="5"/>
        <v>198437729219</v>
      </c>
      <c r="P74" s="11">
        <f>+O74/K74</f>
        <v>0.16646577943048435</v>
      </c>
      <c r="Q74" s="10">
        <f t="shared" si="5"/>
        <v>0</v>
      </c>
      <c r="R74" s="11">
        <f>+Q74/K74</f>
        <v>0</v>
      </c>
      <c r="S74" s="10">
        <f t="shared" si="5"/>
        <v>0</v>
      </c>
      <c r="T74" s="11">
        <f>+S74/K74</f>
        <v>0</v>
      </c>
    </row>
    <row r="75" spans="1:20" ht="19.7" customHeight="1" x14ac:dyDescent="0.25">
      <c r="A75" s="13"/>
      <c r="B75" s="14"/>
      <c r="C75" s="15"/>
      <c r="D75" s="13"/>
      <c r="E75" s="13"/>
      <c r="F75" s="13"/>
      <c r="G75" s="16" t="s">
        <v>134</v>
      </c>
      <c r="H75" s="17">
        <f>+H34+H36+H74</f>
        <v>2063485400000</v>
      </c>
      <c r="I75" s="17">
        <f t="shared" ref="I75:S75" si="6">+I34+I36+I74</f>
        <v>0</v>
      </c>
      <c r="J75" s="17">
        <f t="shared" si="6"/>
        <v>0</v>
      </c>
      <c r="K75" s="17">
        <f t="shared" si="6"/>
        <v>2063485400000</v>
      </c>
      <c r="L75" s="17">
        <f t="shared" si="6"/>
        <v>128485703843</v>
      </c>
      <c r="M75" s="17">
        <f t="shared" si="6"/>
        <v>641431217220.59009</v>
      </c>
      <c r="N75" s="17">
        <f t="shared" si="6"/>
        <v>1293568478936.4102</v>
      </c>
      <c r="O75" s="17">
        <f t="shared" si="6"/>
        <v>247243351014.59</v>
      </c>
      <c r="P75" s="18">
        <f>+O75/K75</f>
        <v>0.11981831856653311</v>
      </c>
      <c r="Q75" s="17">
        <f t="shared" si="6"/>
        <v>30821814542</v>
      </c>
      <c r="R75" s="18">
        <f>+Q75/K75</f>
        <v>1.4936773743104748E-2</v>
      </c>
      <c r="S75" s="17">
        <f t="shared" si="6"/>
        <v>30518583385</v>
      </c>
      <c r="T75" s="18">
        <f>+S75/K75</f>
        <v>1.4789822784789269E-2</v>
      </c>
    </row>
    <row r="76" spans="1:20" x14ac:dyDescent="0.25"/>
    <row r="77" spans="1:20" x14ac:dyDescent="0.25">
      <c r="A77" s="19" t="s">
        <v>135</v>
      </c>
    </row>
    <row r="78" spans="1:20" x14ac:dyDescent="0.25"/>
  </sheetData>
  <sheetProtection algorithmName="SHA-512" hashValue="jMCvIWy4NZ7J0CRWzn/RSUfXbzkd1wBo0sbhmuohcq8Ji0w1qObJS9eSkSzwSXvmWZ2Ami4d47u30Bu8XwruqQ==" saltValue="uNG9h9Go8AYSljOLQjvesA==" spinCount="100000" sheet="1" objects="1" scenarios="1" selectLockedCells="1" selectUnlockedCells="1"/>
  <mergeCells count="1">
    <mergeCell ref="A11:S1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2590 del 23 de diciembre de 2022 – Por el cual se liquida el presupuesto para la vigencia 2023</Descripci_x00f3_n>
    <Vigencia xmlns="61cca86f-76d0-4580-a348-650cc4dfa152">2023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A527EA6C-2197-456E-8C2E-5C773A3045E9}"/>
</file>

<file path=customXml/itemProps2.xml><?xml version="1.0" encoding="utf-8"?>
<ds:datastoreItem xmlns:ds="http://schemas.openxmlformats.org/officeDocument/2006/customXml" ds:itemID="{CC26CAB3-6A07-4286-8DE3-EEFF2EA04620}"/>
</file>

<file path=customXml/itemProps3.xml><?xml version="1.0" encoding="utf-8"?>
<ds:datastoreItem xmlns:ds="http://schemas.openxmlformats.org/officeDocument/2006/customXml" ds:itemID="{0A833B83-82A9-4ACA-A37C-2408EACFDB9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Enero 2023</dc:title>
  <dc:creator>Sandra Patricia Jimenez Gonzalez</dc:creator>
  <cp:lastModifiedBy>Sandra Patricia Jimenez Gonzalez</cp:lastModifiedBy>
  <dcterms:created xsi:type="dcterms:W3CDTF">2023-02-23T20:49:22Z</dcterms:created>
  <dcterms:modified xsi:type="dcterms:W3CDTF">2023-02-24T15:50:28Z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