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112" documentId="8_{E371E74E-B33B-4ACB-BB86-172D280EB729}" xr6:coauthVersionLast="47" xr6:coauthVersionMax="47" xr10:uidLastSave="{4CB4C34D-201B-4C1B-A8DE-520AA59DC6E7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9" i="1" l="1"/>
  <c r="R78" i="1"/>
  <c r="P79" i="1"/>
  <c r="P78" i="1"/>
  <c r="M79" i="1"/>
  <c r="H79" i="1"/>
  <c r="S78" i="1"/>
  <c r="S79" i="1" s="1"/>
  <c r="Q78" i="1"/>
  <c r="Q79" i="1" s="1"/>
  <c r="O78" i="1"/>
  <c r="O79" i="1" s="1"/>
  <c r="N78" i="1"/>
  <c r="N79" i="1" s="1"/>
  <c r="M78" i="1"/>
  <c r="L78" i="1"/>
  <c r="L79" i="1" s="1"/>
  <c r="K78" i="1"/>
  <c r="K79" i="1" s="1"/>
  <c r="J78" i="1"/>
  <c r="J79" i="1" s="1"/>
  <c r="I78" i="1"/>
  <c r="I79" i="1" s="1"/>
  <c r="H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P33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S32" i="1"/>
  <c r="T32" i="1" s="1"/>
  <c r="Q32" i="1"/>
  <c r="R32" i="1" s="1"/>
  <c r="O32" i="1"/>
  <c r="P32" i="1" s="1"/>
  <c r="N32" i="1"/>
  <c r="M32" i="1"/>
  <c r="L32" i="1"/>
  <c r="K32" i="1"/>
  <c r="J32" i="1"/>
  <c r="I32" i="1"/>
  <c r="H32" i="1"/>
  <c r="T31" i="1"/>
  <c r="R31" i="1"/>
  <c r="P31" i="1"/>
  <c r="S30" i="1"/>
  <c r="T30" i="1" s="1"/>
  <c r="Q30" i="1"/>
  <c r="O30" i="1"/>
  <c r="P30" i="1" s="1"/>
  <c r="N30" i="1"/>
  <c r="M30" i="1"/>
  <c r="L30" i="1"/>
  <c r="K30" i="1"/>
  <c r="R30" i="1" s="1"/>
  <c r="J30" i="1"/>
  <c r="I30" i="1"/>
  <c r="H30" i="1"/>
  <c r="T29" i="1"/>
  <c r="T28" i="1"/>
  <c r="T27" i="1"/>
  <c r="T26" i="1"/>
  <c r="T25" i="1"/>
  <c r="T24" i="1"/>
  <c r="T23" i="1"/>
  <c r="T22" i="1"/>
  <c r="T21" i="1"/>
  <c r="T20" i="1"/>
  <c r="T18" i="1"/>
  <c r="T17" i="1"/>
  <c r="T15" i="1"/>
  <c r="T14" i="1"/>
  <c r="T13" i="1"/>
  <c r="R29" i="1"/>
  <c r="R28" i="1"/>
  <c r="R27" i="1"/>
  <c r="R26" i="1"/>
  <c r="R25" i="1"/>
  <c r="R24" i="1"/>
  <c r="R23" i="1"/>
  <c r="R22" i="1"/>
  <c r="R21" i="1"/>
  <c r="R20" i="1"/>
  <c r="R18" i="1"/>
  <c r="R17" i="1"/>
  <c r="R15" i="1"/>
  <c r="R14" i="1"/>
  <c r="R13" i="1"/>
  <c r="P13" i="1"/>
  <c r="P29" i="1"/>
  <c r="P28" i="1"/>
  <c r="P27" i="1"/>
  <c r="P26" i="1"/>
  <c r="P25" i="1"/>
  <c r="P24" i="1"/>
  <c r="P23" i="1"/>
  <c r="P22" i="1"/>
  <c r="P21" i="1"/>
  <c r="P20" i="1"/>
  <c r="P18" i="1"/>
  <c r="P17" i="1"/>
  <c r="P15" i="1"/>
  <c r="P14" i="1"/>
  <c r="T79" i="1" l="1"/>
  <c r="T78" i="1"/>
</calcChain>
</file>

<file path=xl/sharedStrings.xml><?xml version="1.0" encoding="utf-8"?>
<sst xmlns="http://schemas.openxmlformats.org/spreadsheetml/2006/main" count="466" uniqueCount="139">
  <si>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</si>
  <si>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</si>
  <si>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</si>
  <si>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</si>
  <si>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</si>
  <si>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</si>
  <si>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</si>
  <si>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</si>
  <si>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</si>
  <si>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</si>
  <si>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</si>
  <si>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</si>
  <si>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</si>
  <si>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</si>
  <si>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</si>
  <si>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</si>
  <si>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</si>
  <si>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</si>
  <si>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</si>
  <si>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</si>
  <si>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</si>
  <si>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</si>
  <si>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</si>
  <si>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</si>
  <si>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</si>
  <si>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</si>
  <si>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</si>
  <si>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</si>
  <si>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</si>
  <si>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</si>
  <si>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</si>
  <si>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</si>
  <si>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</si>
  <si>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</si>
  <si>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</si>
  <si>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</si>
  <si>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</si>
  <si>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</si>
  <si>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</si>
  <si>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</si>
  <si>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</si>
  <si>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</si>
  <si>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</si>
  <si>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</si>
  <si>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</si>
  <si>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</si>
  <si>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</si>
  <si>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</si>
  <si>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</si>
  <si>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</si>
  <si>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</si>
  <si>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</si>
  <si>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</si>
  <si>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</si>
  <si>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</si>
  <si>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</si>
  <si>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</si>
  <si>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</si>
  <si>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</si>
  <si>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</si>
  <si>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</si>
  <si>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</si>
  <si>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</si>
  <si>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</si>
  <si>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</si>
  <si>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</si>
  <si>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</si>
  <si>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</si>
  <si>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</si>
  <si>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</si>
  <si>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</si>
  <si>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</si>
  <si>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</si>
  <si>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</si>
  <si>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</si>
  <si>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</si>
  <si>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</si>
  <si>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</si>
  <si>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</si>
  <si>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</si>
  <si>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</si>
  <si>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</si>
  <si>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</si>
  <si>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</si>
  <si>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</si>
  <si>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</si>
  <si>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</si>
  <si>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</si>
  <si>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</si>
  <si>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</si>
  <si>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</si>
  <si>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</si>
  <si>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</si>
  <si>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</si>
  <si>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</si>
  <si>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</si>
  <si>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</si>
  <si>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</si>
  <si>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</si>
  <si>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</si>
  <si>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</si>
  <si>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</si>
  <si>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</si>
  <si>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</si>
  <si>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</si>
  <si>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</si>
  <si>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</si>
  <si>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</si>
  <si>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</si>
  <si>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</si>
  <si>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</si>
  <si>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</si>
  <si>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</si>
  <si>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</si>
  <si>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</si>
  <si>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</si>
  <si>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</si>
  <si>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</si>
  <si>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</si>
  <si>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C-2403-0600-56</t>
  </si>
  <si>
    <t>APOYO A LAS ENTIDADES TERRITORIALES PARA EL MEJORAMIENTO DE LA INFRAESTRUCTURA DE TRANSPORTE AÉREO A NIVEL NACIONAL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</si>
  <si>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</si>
  <si>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</si>
  <si>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</si>
  <si>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</si>
  <si>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</si>
  <si>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</si>
  <si>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</si>
  <si>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</si>
  <si>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</si>
  <si>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</si>
  <si>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</si>
  <si>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OBLIGACIÓN</t>
  </si>
  <si>
    <t>% PAGOS</t>
  </si>
  <si>
    <t>TOTAL FUNCIONAMIENTO</t>
  </si>
  <si>
    <t>TOTAL DEUDA</t>
  </si>
  <si>
    <t>TOTAL INVERSIÓN</t>
  </si>
  <si>
    <t>TOTAL</t>
  </si>
  <si>
    <t>INFORME DE EJECUCIÓN PRESUPUESTAL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</si>
</sst>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8" formatCode="_-* #,##0_-;\-* #,##0_-;_-* &quot;-&quot;??_-;_-@_-"/>
    <numFmt numFmtId="169" formatCode="0.0%"/>
    <numFmt numFmtId="170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8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0" fontId="4" fillId="2" borderId="1" xfId="0" applyFont="1" applyFill="1" applyBorder="1" applyAlignment="1">
      <alignment horizontal="center" vertical="center" wrapText="1" readingOrder="1"/>
    </xf>
    <xf numFmtId="168" fontId="2" fillId="0" borderId="1" xfId="1" applyNumberFormat="1" applyFont="1" applyFill="1" applyBorder="1" applyAlignment="1">
      <alignment horizontal="right" vertical="center" wrapText="1" readingOrder="1"/>
    </xf>
    <xf numFmtId="169" fontId="2" fillId="0" borderId="1" xfId="2" applyNumberFormat="1" applyFont="1" applyFill="1" applyBorder="1" applyAlignment="1">
      <alignment horizontal="righ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170" fontId="4" fillId="2" borderId="1" xfId="0" applyNumberFormat="1" applyFont="1" applyFill="1" applyBorder="1" applyAlignment="1">
      <alignment horizontal="right" vertical="center" wrapText="1" readingOrder="1"/>
    </xf>
    <xf numFmtId="169" fontId="7" fillId="2" borderId="1" xfId="2" applyNumberFormat="1" applyFont="1" applyFill="1" applyBorder="1" applyAlignment="1">
      <alignment horizontal="right" vertical="center" wrapText="1" readingOrder="1"/>
    </xf>
    <xf numFmtId="0" fontId="8" fillId="3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247674</xdr:colOff>
      <xdr:row>4</xdr:row>
      <xdr:rowOff>29009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37EDA6-D170-4C30-A225-8B871BF80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3734" cy="99674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767957</xdr:colOff>
      <xdr:row>2</xdr:row>
      <xdr:rowOff>196922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01107BE8-79B8-4EC5-82EB-851CB60EF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19260" y="0"/>
          <a:ext cx="3937877" cy="6998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7</xdr:col>
      <xdr:colOff>130833</xdr:colOff>
      <xdr:row>83</xdr:row>
      <xdr:rowOff>7045</xdr:rowOff>
    </xdr:to>
    <xdr:sp macro="" textlink="">
      <xdr:nvSpPr>
        <xdr:cNvPr id="4" name="Rectangle 56">
          <a:extLst>
            <a:ext uri="{FF2B5EF4-FFF2-40B4-BE49-F238E27FC236}">
              <a16:creationId xmlns:a16="http://schemas.microsoft.com/office/drawing/2014/main" id="{4C7324D8-E7B0-400A-A0E0-2DAE7B5F0236}"/>
            </a:ext>
          </a:extLst>
        </xdr:cNvPr>
        <xdr:cNvSpPr/>
      </xdr:nvSpPr>
      <xdr:spPr>
        <a:xfrm rot="10800000">
          <a:off x="0" y="37132260"/>
          <a:ext cx="815469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6</xdr:col>
      <xdr:colOff>982980</xdr:colOff>
      <xdr:row>83</xdr:row>
      <xdr:rowOff>14665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10979F43-E1EA-49E8-8C66-C7981362E967}"/>
            </a:ext>
          </a:extLst>
        </xdr:cNvPr>
        <xdr:cNvSpPr txBox="1">
          <a:spLocks noChangeArrowheads="1"/>
        </xdr:cNvSpPr>
      </xdr:nvSpPr>
      <xdr:spPr bwMode="auto">
        <a:xfrm>
          <a:off x="0" y="37132260"/>
          <a:ext cx="710946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2</xdr:col>
      <xdr:colOff>840740</xdr:colOff>
      <xdr:row>10</xdr:row>
      <xdr:rowOff>46566</xdr:rowOff>
    </xdr:to>
    <xdr:sp macro="" textlink="">
      <xdr:nvSpPr>
        <xdr:cNvPr id="6" name="Rectangle 56">
          <a:extLst>
            <a:ext uri="{FF2B5EF4-FFF2-40B4-BE49-F238E27FC236}">
              <a16:creationId xmlns:a16="http://schemas.microsoft.com/office/drawing/2014/main" id="{DE829F85-3CD5-4526-A14C-37EE836B69DC}"/>
            </a:ext>
          </a:extLst>
        </xdr:cNvPr>
        <xdr:cNvSpPr/>
      </xdr:nvSpPr>
      <xdr:spPr>
        <a:xfrm rot="10800000">
          <a:off x="0" y="1318260"/>
          <a:ext cx="3606800" cy="86952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</xdr:row>
      <xdr:rowOff>121920</xdr:rowOff>
    </xdr:from>
    <xdr:to>
      <xdr:col>2</xdr:col>
      <xdr:colOff>612140</xdr:colOff>
      <xdr:row>9</xdr:row>
      <xdr:rowOff>76713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9A4C54FD-AB34-439A-A02E-D043D4912F2A}"/>
            </a:ext>
          </a:extLst>
        </xdr:cNvPr>
        <xdr:cNvSpPr txBox="1">
          <a:spLocks noChangeArrowheads="1"/>
        </xdr:cNvSpPr>
      </xdr:nvSpPr>
      <xdr:spPr bwMode="auto">
        <a:xfrm>
          <a:off x="0" y="1440180"/>
          <a:ext cx="3378200" cy="457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Diciembre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5"/>
  <sheetViews>
    <sheetView showGridLines="0" tabSelected="1" topLeftCell="A55" workbookViewId="0">
      <selection activeCell="F10" sqref="F10"/>
    </sheetView>
  </sheetViews>
  <sheetFormatPr baseColWidth="10" defaultColWidth="0" defaultRowHeight="10.199999999999999" zeroHeight="1" x14ac:dyDescent="0.2"/>
  <cols>
    <col min="1" max="1" width="13.44140625" style="4" customWidth="1"/>
    <col min="2" max="2" width="26.88671875" style="4" customWidth="1"/>
    <col min="3" max="3" width="21.5546875" style="4" customWidth="1"/>
    <col min="4" max="4" width="9.6640625" style="4" customWidth="1"/>
    <col min="5" max="5" width="8.109375" style="4" customWidth="1"/>
    <col min="6" max="6" width="9.6640625" style="4" customWidth="1"/>
    <col min="7" max="7" width="27.6640625" style="4" customWidth="1"/>
    <col min="8" max="8" width="15.21875" style="4" customWidth="1"/>
    <col min="9" max="9" width="15.109375" style="4" bestFit="1" customWidth="1"/>
    <col min="10" max="10" width="15.33203125" style="4" customWidth="1"/>
    <col min="11" max="11" width="15.77734375" style="4" customWidth="1"/>
    <col min="12" max="12" width="15" style="4" bestFit="1" customWidth="1"/>
    <col min="13" max="13" width="15.88671875" style="4" customWidth="1"/>
    <col min="14" max="14" width="16.44140625" style="4" customWidth="1"/>
    <col min="15" max="15" width="15.44140625" style="4" bestFit="1" customWidth="1"/>
    <col min="16" max="16" width="13.44140625" style="4" customWidth="1"/>
    <col min="17" max="17" width="15.44140625" style="4" bestFit="1" customWidth="1"/>
    <col min="18" max="18" width="11.88671875" style="4" customWidth="1"/>
    <col min="19" max="19" width="15.44140625" style="4" bestFit="1" customWidth="1"/>
    <col min="20" max="20" width="8.5546875" style="4" bestFit="1" customWidth="1"/>
    <col min="21" max="21" width="6.44140625" style="4" customWidth="1"/>
    <col min="22" max="16384" width="11.5546875" style="4" hidden="1"/>
  </cols>
  <sheetData>
    <row r="1" spans="1:20" ht="18.600000000000001" customHeight="1" x14ac:dyDescent="0.2"/>
    <row r="2" spans="1:20" ht="21" customHeight="1" x14ac:dyDescent="0.2"/>
    <row r="3" spans="1:20" ht="18" customHeight="1" x14ac:dyDescent="0.2"/>
    <row r="4" spans="1:20" ht="18.600000000000001" customHeight="1" x14ac:dyDescent="0.2"/>
    <row r="5" spans="1:20" x14ac:dyDescent="0.2"/>
    <row r="6" spans="1:20" ht="17.399999999999999" customHeight="1" x14ac:dyDescent="0.2"/>
    <row r="7" spans="1:20" ht="15" customHeight="1" x14ac:dyDescent="0.2"/>
    <row r="8" spans="1:20" ht="19.8" customHeight="1" x14ac:dyDescent="0.2">
      <c r="A8" s="14" t="s">
        <v>138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20" ht="11.4" customHeight="1" x14ac:dyDescent="0.2"/>
    <row r="10" spans="1:20" ht="16.2" customHeight="1" x14ac:dyDescent="0.2"/>
    <row r="11" spans="1:20" ht="22.8" customHeight="1" x14ac:dyDescent="0.2"/>
    <row r="12" spans="1:20" ht="37.200000000000003" customHeight="1" x14ac:dyDescent="0.2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  <c r="N12" s="5" t="s">
        <v>13</v>
      </c>
      <c r="O12" s="5" t="s">
        <v>14</v>
      </c>
      <c r="P12" s="5" t="s">
        <v>131</v>
      </c>
      <c r="Q12" s="5" t="s">
        <v>15</v>
      </c>
      <c r="R12" s="5" t="s">
        <v>132</v>
      </c>
      <c r="S12" s="5" t="s">
        <v>16</v>
      </c>
      <c r="T12" s="5" t="s">
        <v>133</v>
      </c>
    </row>
    <row r="13" spans="1:20" ht="20.399999999999999" x14ac:dyDescent="0.2">
      <c r="A13" s="1" t="s">
        <v>17</v>
      </c>
      <c r="B13" s="2" t="s">
        <v>18</v>
      </c>
      <c r="C13" s="3" t="s">
        <v>19</v>
      </c>
      <c r="D13" s="1" t="s">
        <v>20</v>
      </c>
      <c r="E13" s="1" t="s">
        <v>21</v>
      </c>
      <c r="F13" s="1" t="s">
        <v>22</v>
      </c>
      <c r="G13" s="2" t="s">
        <v>23</v>
      </c>
      <c r="H13" s="6">
        <v>243616713000</v>
      </c>
      <c r="I13" s="6">
        <v>44024041143</v>
      </c>
      <c r="J13" s="6">
        <v>0</v>
      </c>
      <c r="K13" s="6">
        <v>287640754143</v>
      </c>
      <c r="L13" s="6">
        <v>0</v>
      </c>
      <c r="M13" s="6">
        <v>287640754143</v>
      </c>
      <c r="N13" s="6">
        <v>0</v>
      </c>
      <c r="O13" s="6">
        <v>258587685420.92999</v>
      </c>
      <c r="P13" s="7">
        <f>+O13/K13</f>
        <v>0.89899529776776232</v>
      </c>
      <c r="Q13" s="6">
        <v>258587685420.92999</v>
      </c>
      <c r="R13" s="7">
        <f>+Q13/K13</f>
        <v>0.89899529776776232</v>
      </c>
      <c r="S13" s="6">
        <v>258449190544.92999</v>
      </c>
      <c r="T13" s="7">
        <f>+S13/K13</f>
        <v>0.89851381218546844</v>
      </c>
    </row>
    <row r="14" spans="1:20" ht="20.399999999999999" x14ac:dyDescent="0.2">
      <c r="A14" s="1" t="s">
        <v>17</v>
      </c>
      <c r="B14" s="2" t="s">
        <v>18</v>
      </c>
      <c r="C14" s="3" t="s">
        <v>24</v>
      </c>
      <c r="D14" s="1" t="s">
        <v>20</v>
      </c>
      <c r="E14" s="1" t="s">
        <v>21</v>
      </c>
      <c r="F14" s="1" t="s">
        <v>22</v>
      </c>
      <c r="G14" s="2" t="s">
        <v>25</v>
      </c>
      <c r="H14" s="6">
        <v>92345467000</v>
      </c>
      <c r="I14" s="6">
        <v>20659869751</v>
      </c>
      <c r="J14" s="6">
        <v>0</v>
      </c>
      <c r="K14" s="6">
        <v>113005336751</v>
      </c>
      <c r="L14" s="6">
        <v>0</v>
      </c>
      <c r="M14" s="6">
        <v>113005336751</v>
      </c>
      <c r="N14" s="6">
        <v>0</v>
      </c>
      <c r="O14" s="6">
        <v>111802236539</v>
      </c>
      <c r="P14" s="7">
        <f t="shared" ref="P14:P31" si="0">+O14/K14</f>
        <v>0.9893535982760624</v>
      </c>
      <c r="Q14" s="6">
        <v>111802236539</v>
      </c>
      <c r="R14" s="7">
        <f t="shared" ref="R14:R31" si="1">+Q14/K14</f>
        <v>0.9893535982760624</v>
      </c>
      <c r="S14" s="6">
        <v>108816778848</v>
      </c>
      <c r="T14" s="7">
        <f t="shared" ref="T14:T31" si="2">+S14/K14</f>
        <v>0.96293486641051995</v>
      </c>
    </row>
    <row r="15" spans="1:20" ht="30.6" x14ac:dyDescent="0.2">
      <c r="A15" s="1" t="s">
        <v>17</v>
      </c>
      <c r="B15" s="2" t="s">
        <v>18</v>
      </c>
      <c r="C15" s="3" t="s">
        <v>26</v>
      </c>
      <c r="D15" s="1" t="s">
        <v>20</v>
      </c>
      <c r="E15" s="1" t="s">
        <v>21</v>
      </c>
      <c r="F15" s="1" t="s">
        <v>22</v>
      </c>
      <c r="G15" s="2" t="s">
        <v>27</v>
      </c>
      <c r="H15" s="6">
        <v>77163843000</v>
      </c>
      <c r="I15" s="6">
        <v>16715093950</v>
      </c>
      <c r="J15" s="6">
        <v>0</v>
      </c>
      <c r="K15" s="6">
        <v>93878936950</v>
      </c>
      <c r="L15" s="6">
        <v>0</v>
      </c>
      <c r="M15" s="6">
        <v>93843936950</v>
      </c>
      <c r="N15" s="6">
        <v>35000000</v>
      </c>
      <c r="O15" s="6">
        <v>90491179945.149994</v>
      </c>
      <c r="P15" s="7">
        <f t="shared" si="0"/>
        <v>0.96391355595926353</v>
      </c>
      <c r="Q15" s="6">
        <v>90491179945.149994</v>
      </c>
      <c r="R15" s="7">
        <f t="shared" si="1"/>
        <v>0.96391355595926353</v>
      </c>
      <c r="S15" s="6">
        <v>90366648913.149994</v>
      </c>
      <c r="T15" s="7">
        <f t="shared" si="2"/>
        <v>0.96258704933226236</v>
      </c>
    </row>
    <row r="16" spans="1:20" ht="30.6" x14ac:dyDescent="0.2">
      <c r="A16" s="1" t="s">
        <v>17</v>
      </c>
      <c r="B16" s="2" t="s">
        <v>18</v>
      </c>
      <c r="C16" s="3" t="s">
        <v>28</v>
      </c>
      <c r="D16" s="1" t="s">
        <v>20</v>
      </c>
      <c r="E16" s="1" t="s">
        <v>21</v>
      </c>
      <c r="F16" s="1" t="s">
        <v>22</v>
      </c>
      <c r="G16" s="2" t="s">
        <v>29</v>
      </c>
      <c r="H16" s="6">
        <v>35115712000</v>
      </c>
      <c r="I16" s="6">
        <v>0</v>
      </c>
      <c r="J16" s="6">
        <v>35115712000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7">
        <v>0</v>
      </c>
      <c r="Q16" s="6">
        <v>0</v>
      </c>
      <c r="R16" s="7">
        <v>0</v>
      </c>
      <c r="S16" s="6">
        <v>0</v>
      </c>
      <c r="T16" s="7">
        <v>0</v>
      </c>
    </row>
    <row r="17" spans="1:20" ht="20.399999999999999" x14ac:dyDescent="0.2">
      <c r="A17" s="1" t="s">
        <v>17</v>
      </c>
      <c r="B17" s="2" t="s">
        <v>18</v>
      </c>
      <c r="C17" s="3" t="s">
        <v>30</v>
      </c>
      <c r="D17" s="1" t="s">
        <v>20</v>
      </c>
      <c r="E17" s="1" t="s">
        <v>21</v>
      </c>
      <c r="F17" s="1" t="s">
        <v>22</v>
      </c>
      <c r="G17" s="2" t="s">
        <v>31</v>
      </c>
      <c r="H17" s="6">
        <v>73721472000</v>
      </c>
      <c r="I17" s="6">
        <v>21649510688</v>
      </c>
      <c r="J17" s="6">
        <v>0</v>
      </c>
      <c r="K17" s="6">
        <v>95370982688</v>
      </c>
      <c r="L17" s="6">
        <v>0</v>
      </c>
      <c r="M17" s="6">
        <v>88272679039.419998</v>
      </c>
      <c r="N17" s="6">
        <v>7098303648.5799999</v>
      </c>
      <c r="O17" s="6">
        <v>84786374878.979996</v>
      </c>
      <c r="P17" s="7">
        <f t="shared" si="0"/>
        <v>0.8890164753398121</v>
      </c>
      <c r="Q17" s="6">
        <v>75622788316.229996</v>
      </c>
      <c r="R17" s="7">
        <f t="shared" si="1"/>
        <v>0.79293288361749459</v>
      </c>
      <c r="S17" s="6">
        <v>74867839290.300003</v>
      </c>
      <c r="T17" s="7">
        <f t="shared" si="2"/>
        <v>0.78501696407203114</v>
      </c>
    </row>
    <row r="18" spans="1:20" ht="20.399999999999999" x14ac:dyDescent="0.2">
      <c r="A18" s="1" t="s">
        <v>17</v>
      </c>
      <c r="B18" s="2" t="s">
        <v>18</v>
      </c>
      <c r="C18" s="3" t="s">
        <v>32</v>
      </c>
      <c r="D18" s="1" t="s">
        <v>20</v>
      </c>
      <c r="E18" s="1" t="s">
        <v>21</v>
      </c>
      <c r="F18" s="1" t="s">
        <v>22</v>
      </c>
      <c r="G18" s="2" t="s">
        <v>33</v>
      </c>
      <c r="H18" s="6">
        <v>1063392000</v>
      </c>
      <c r="I18" s="6">
        <v>300000000</v>
      </c>
      <c r="J18" s="6">
        <v>0</v>
      </c>
      <c r="K18" s="6">
        <v>1363392000</v>
      </c>
      <c r="L18" s="6">
        <v>0</v>
      </c>
      <c r="M18" s="6">
        <v>1239326226.75</v>
      </c>
      <c r="N18" s="6">
        <v>124065773.25</v>
      </c>
      <c r="O18" s="6">
        <v>1071458738.61</v>
      </c>
      <c r="P18" s="7">
        <f t="shared" si="0"/>
        <v>0.78587723751496275</v>
      </c>
      <c r="Q18" s="6">
        <v>1071458738.61</v>
      </c>
      <c r="R18" s="7">
        <f t="shared" si="1"/>
        <v>0.78587723751496275</v>
      </c>
      <c r="S18" s="6">
        <v>1071458738.61</v>
      </c>
      <c r="T18" s="7">
        <f t="shared" si="2"/>
        <v>0.78587723751496275</v>
      </c>
    </row>
    <row r="19" spans="1:20" ht="30.6" x14ac:dyDescent="0.2">
      <c r="A19" s="1" t="s">
        <v>17</v>
      </c>
      <c r="B19" s="2" t="s">
        <v>18</v>
      </c>
      <c r="C19" s="3" t="s">
        <v>34</v>
      </c>
      <c r="D19" s="1" t="s">
        <v>20</v>
      </c>
      <c r="E19" s="1" t="s">
        <v>21</v>
      </c>
      <c r="F19" s="1" t="s">
        <v>22</v>
      </c>
      <c r="G19" s="2" t="s">
        <v>35</v>
      </c>
      <c r="H19" s="6">
        <v>93369991843</v>
      </c>
      <c r="I19" s="6">
        <v>0</v>
      </c>
      <c r="J19" s="6">
        <v>93369991843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7">
        <v>0</v>
      </c>
      <c r="Q19" s="6">
        <v>0</v>
      </c>
      <c r="R19" s="7">
        <v>0</v>
      </c>
      <c r="S19" s="6">
        <v>0</v>
      </c>
      <c r="T19" s="7">
        <v>0</v>
      </c>
    </row>
    <row r="20" spans="1:20" ht="30.6" x14ac:dyDescent="0.2">
      <c r="A20" s="1" t="s">
        <v>17</v>
      </c>
      <c r="B20" s="2" t="s">
        <v>18</v>
      </c>
      <c r="C20" s="3" t="s">
        <v>36</v>
      </c>
      <c r="D20" s="1" t="s">
        <v>20</v>
      </c>
      <c r="E20" s="1" t="s">
        <v>37</v>
      </c>
      <c r="F20" s="1" t="s">
        <v>22</v>
      </c>
      <c r="G20" s="2" t="s">
        <v>38</v>
      </c>
      <c r="H20" s="6">
        <v>185295400000</v>
      </c>
      <c r="I20" s="6">
        <v>0</v>
      </c>
      <c r="J20" s="6">
        <v>0</v>
      </c>
      <c r="K20" s="6">
        <v>185295400000</v>
      </c>
      <c r="L20" s="6">
        <v>0</v>
      </c>
      <c r="M20" s="6">
        <v>185295400000</v>
      </c>
      <c r="N20" s="6">
        <v>0</v>
      </c>
      <c r="O20" s="6">
        <v>185295400000</v>
      </c>
      <c r="P20" s="7">
        <f t="shared" si="0"/>
        <v>1</v>
      </c>
      <c r="Q20" s="6">
        <v>185295400000</v>
      </c>
      <c r="R20" s="7">
        <f t="shared" si="1"/>
        <v>1</v>
      </c>
      <c r="S20" s="6">
        <v>185295400000</v>
      </c>
      <c r="T20" s="7">
        <f t="shared" si="2"/>
        <v>1</v>
      </c>
    </row>
    <row r="21" spans="1:20" ht="20.399999999999999" x14ac:dyDescent="0.2">
      <c r="A21" s="1" t="s">
        <v>17</v>
      </c>
      <c r="B21" s="2" t="s">
        <v>18</v>
      </c>
      <c r="C21" s="3" t="s">
        <v>39</v>
      </c>
      <c r="D21" s="1" t="s">
        <v>20</v>
      </c>
      <c r="E21" s="1" t="s">
        <v>21</v>
      </c>
      <c r="F21" s="1" t="s">
        <v>22</v>
      </c>
      <c r="G21" s="2" t="s">
        <v>40</v>
      </c>
      <c r="H21" s="6">
        <v>276672000</v>
      </c>
      <c r="I21" s="6">
        <v>0</v>
      </c>
      <c r="J21" s="6">
        <v>0</v>
      </c>
      <c r="K21" s="6">
        <v>276672000</v>
      </c>
      <c r="L21" s="6">
        <v>0</v>
      </c>
      <c r="M21" s="6">
        <v>276672000</v>
      </c>
      <c r="N21" s="6">
        <v>0</v>
      </c>
      <c r="O21" s="6">
        <v>275593243</v>
      </c>
      <c r="P21" s="7">
        <f t="shared" si="0"/>
        <v>0.99610095347559569</v>
      </c>
      <c r="Q21" s="6">
        <v>275593243</v>
      </c>
      <c r="R21" s="7">
        <f t="shared" si="1"/>
        <v>0.99610095347559569</v>
      </c>
      <c r="S21" s="6">
        <v>275593243</v>
      </c>
      <c r="T21" s="7">
        <f t="shared" si="2"/>
        <v>0.99610095347559569</v>
      </c>
    </row>
    <row r="22" spans="1:20" ht="30.6" x14ac:dyDescent="0.2">
      <c r="A22" s="1" t="s">
        <v>17</v>
      </c>
      <c r="B22" s="2" t="s">
        <v>18</v>
      </c>
      <c r="C22" s="3" t="s">
        <v>41</v>
      </c>
      <c r="D22" s="1" t="s">
        <v>20</v>
      </c>
      <c r="E22" s="1" t="s">
        <v>21</v>
      </c>
      <c r="F22" s="1" t="s">
        <v>22</v>
      </c>
      <c r="G22" s="2" t="s">
        <v>42</v>
      </c>
      <c r="H22" s="6">
        <v>2119392000</v>
      </c>
      <c r="I22" s="6">
        <v>368256264</v>
      </c>
      <c r="J22" s="6">
        <v>0</v>
      </c>
      <c r="K22" s="6">
        <v>2487648264</v>
      </c>
      <c r="L22" s="6">
        <v>0</v>
      </c>
      <c r="M22" s="6">
        <v>2487648264</v>
      </c>
      <c r="N22" s="6">
        <v>0</v>
      </c>
      <c r="O22" s="6">
        <v>862080098</v>
      </c>
      <c r="P22" s="7">
        <f t="shared" si="0"/>
        <v>0.34654420822894921</v>
      </c>
      <c r="Q22" s="6">
        <v>862080098</v>
      </c>
      <c r="R22" s="7">
        <f t="shared" si="1"/>
        <v>0.34654420822894921</v>
      </c>
      <c r="S22" s="6">
        <v>862080098</v>
      </c>
      <c r="T22" s="7">
        <f t="shared" si="2"/>
        <v>0.34654420822894921</v>
      </c>
    </row>
    <row r="23" spans="1:20" ht="20.399999999999999" x14ac:dyDescent="0.2">
      <c r="A23" s="1" t="s">
        <v>17</v>
      </c>
      <c r="B23" s="2" t="s">
        <v>18</v>
      </c>
      <c r="C23" s="3" t="s">
        <v>43</v>
      </c>
      <c r="D23" s="1" t="s">
        <v>20</v>
      </c>
      <c r="E23" s="1" t="s">
        <v>21</v>
      </c>
      <c r="F23" s="1" t="s">
        <v>22</v>
      </c>
      <c r="G23" s="2" t="s">
        <v>44</v>
      </c>
      <c r="H23" s="6">
        <v>26595360000</v>
      </c>
      <c r="I23" s="6">
        <v>0</v>
      </c>
      <c r="J23" s="6">
        <v>0</v>
      </c>
      <c r="K23" s="6">
        <v>26595360000</v>
      </c>
      <c r="L23" s="6">
        <v>0</v>
      </c>
      <c r="M23" s="6">
        <v>169381612</v>
      </c>
      <c r="N23" s="6">
        <v>26425978388</v>
      </c>
      <c r="O23" s="6">
        <v>44844914</v>
      </c>
      <c r="P23" s="7">
        <f t="shared" si="0"/>
        <v>1.6861931554978012E-3</v>
      </c>
      <c r="Q23" s="6">
        <v>44844914</v>
      </c>
      <c r="R23" s="7">
        <f t="shared" si="1"/>
        <v>1.6861931554978012E-3</v>
      </c>
      <c r="S23" s="6">
        <v>44844914</v>
      </c>
      <c r="T23" s="7">
        <f t="shared" si="2"/>
        <v>1.6861931554978012E-3</v>
      </c>
    </row>
    <row r="24" spans="1:20" ht="20.399999999999999" x14ac:dyDescent="0.2">
      <c r="A24" s="1" t="s">
        <v>17</v>
      </c>
      <c r="B24" s="2" t="s">
        <v>18</v>
      </c>
      <c r="C24" s="3" t="s">
        <v>45</v>
      </c>
      <c r="D24" s="1" t="s">
        <v>20</v>
      </c>
      <c r="E24" s="1" t="s">
        <v>21</v>
      </c>
      <c r="F24" s="1" t="s">
        <v>22</v>
      </c>
      <c r="G24" s="2" t="s">
        <v>46</v>
      </c>
      <c r="H24" s="6">
        <v>32522688000</v>
      </c>
      <c r="I24" s="6">
        <v>24768432047</v>
      </c>
      <c r="J24" s="6">
        <v>0</v>
      </c>
      <c r="K24" s="6">
        <v>57291120047</v>
      </c>
      <c r="L24" s="6">
        <v>0</v>
      </c>
      <c r="M24" s="6">
        <v>57109944667</v>
      </c>
      <c r="N24" s="6">
        <v>181175380</v>
      </c>
      <c r="O24" s="6">
        <v>57109944665.849998</v>
      </c>
      <c r="P24" s="7">
        <f t="shared" si="0"/>
        <v>0.99683763590236374</v>
      </c>
      <c r="Q24" s="6">
        <v>56034510073.849998</v>
      </c>
      <c r="R24" s="7">
        <f t="shared" si="1"/>
        <v>0.97806623483501254</v>
      </c>
      <c r="S24" s="6">
        <v>56034510073.849998</v>
      </c>
      <c r="T24" s="7">
        <f t="shared" si="2"/>
        <v>0.97806623483501254</v>
      </c>
    </row>
    <row r="25" spans="1:20" ht="20.399999999999999" x14ac:dyDescent="0.2">
      <c r="A25" s="1" t="s">
        <v>17</v>
      </c>
      <c r="B25" s="2" t="s">
        <v>18</v>
      </c>
      <c r="C25" s="3" t="s">
        <v>47</v>
      </c>
      <c r="D25" s="1" t="s">
        <v>20</v>
      </c>
      <c r="E25" s="1" t="s">
        <v>21</v>
      </c>
      <c r="F25" s="1" t="s">
        <v>22</v>
      </c>
      <c r="G25" s="2" t="s">
        <v>48</v>
      </c>
      <c r="H25" s="6">
        <v>181632000</v>
      </c>
      <c r="I25" s="6">
        <v>0</v>
      </c>
      <c r="J25" s="6">
        <v>0</v>
      </c>
      <c r="K25" s="6">
        <v>181632000</v>
      </c>
      <c r="L25" s="6">
        <v>0</v>
      </c>
      <c r="M25" s="6">
        <v>20758000</v>
      </c>
      <c r="N25" s="6">
        <v>160874000</v>
      </c>
      <c r="O25" s="6">
        <v>20758000</v>
      </c>
      <c r="P25" s="7">
        <f t="shared" si="0"/>
        <v>0.11428602889358704</v>
      </c>
      <c r="Q25" s="6">
        <v>20758000</v>
      </c>
      <c r="R25" s="7">
        <f t="shared" si="1"/>
        <v>0.11428602889358704</v>
      </c>
      <c r="S25" s="6">
        <v>20758000</v>
      </c>
      <c r="T25" s="7">
        <f t="shared" si="2"/>
        <v>0.11428602889358704</v>
      </c>
    </row>
    <row r="26" spans="1:20" ht="20.399999999999999" x14ac:dyDescent="0.2">
      <c r="A26" s="1" t="s">
        <v>17</v>
      </c>
      <c r="B26" s="2" t="s">
        <v>18</v>
      </c>
      <c r="C26" s="3" t="s">
        <v>49</v>
      </c>
      <c r="D26" s="1" t="s">
        <v>20</v>
      </c>
      <c r="E26" s="1" t="s">
        <v>21</v>
      </c>
      <c r="F26" s="1" t="s">
        <v>22</v>
      </c>
      <c r="G26" s="2" t="s">
        <v>50</v>
      </c>
      <c r="H26" s="6">
        <v>0</v>
      </c>
      <c r="I26" s="6">
        <v>500000</v>
      </c>
      <c r="J26" s="6">
        <v>0</v>
      </c>
      <c r="K26" s="6">
        <v>500000</v>
      </c>
      <c r="L26" s="6">
        <v>0</v>
      </c>
      <c r="M26" s="6">
        <v>0</v>
      </c>
      <c r="N26" s="6">
        <v>500000</v>
      </c>
      <c r="O26" s="6">
        <v>0</v>
      </c>
      <c r="P26" s="7">
        <f t="shared" si="0"/>
        <v>0</v>
      </c>
      <c r="Q26" s="6">
        <v>0</v>
      </c>
      <c r="R26" s="7">
        <f t="shared" si="1"/>
        <v>0</v>
      </c>
      <c r="S26" s="6">
        <v>0</v>
      </c>
      <c r="T26" s="7">
        <f t="shared" si="2"/>
        <v>0</v>
      </c>
    </row>
    <row r="27" spans="1:20" ht="20.399999999999999" x14ac:dyDescent="0.2">
      <c r="A27" s="1" t="s">
        <v>17</v>
      </c>
      <c r="B27" s="2" t="s">
        <v>18</v>
      </c>
      <c r="C27" s="3" t="s">
        <v>51</v>
      </c>
      <c r="D27" s="1" t="s">
        <v>20</v>
      </c>
      <c r="E27" s="1" t="s">
        <v>21</v>
      </c>
      <c r="F27" s="1" t="s">
        <v>22</v>
      </c>
      <c r="G27" s="2" t="s">
        <v>52</v>
      </c>
      <c r="H27" s="6">
        <v>4317984000</v>
      </c>
      <c r="I27" s="6">
        <v>0</v>
      </c>
      <c r="J27" s="6">
        <v>0</v>
      </c>
      <c r="K27" s="6">
        <v>4317984000</v>
      </c>
      <c r="L27" s="6">
        <v>0</v>
      </c>
      <c r="M27" s="6">
        <v>3710768454</v>
      </c>
      <c r="N27" s="6">
        <v>607215546</v>
      </c>
      <c r="O27" s="6">
        <v>3710768454</v>
      </c>
      <c r="P27" s="7">
        <f t="shared" si="0"/>
        <v>0.85937522093643703</v>
      </c>
      <c r="Q27" s="6">
        <v>3710768454</v>
      </c>
      <c r="R27" s="7">
        <f t="shared" si="1"/>
        <v>0.85937522093643703</v>
      </c>
      <c r="S27" s="6">
        <v>3710768454</v>
      </c>
      <c r="T27" s="7">
        <f t="shared" si="2"/>
        <v>0.85937522093643703</v>
      </c>
    </row>
    <row r="28" spans="1:20" ht="30.6" x14ac:dyDescent="0.2">
      <c r="A28" s="1" t="s">
        <v>17</v>
      </c>
      <c r="B28" s="2" t="s">
        <v>18</v>
      </c>
      <c r="C28" s="3" t="s">
        <v>53</v>
      </c>
      <c r="D28" s="1" t="s">
        <v>20</v>
      </c>
      <c r="E28" s="1" t="s">
        <v>21</v>
      </c>
      <c r="F28" s="1" t="s">
        <v>22</v>
      </c>
      <c r="G28" s="2" t="s">
        <v>54</v>
      </c>
      <c r="H28" s="6">
        <v>7392000</v>
      </c>
      <c r="I28" s="6">
        <v>0</v>
      </c>
      <c r="J28" s="6">
        <v>0</v>
      </c>
      <c r="K28" s="6">
        <v>7392000</v>
      </c>
      <c r="L28" s="6">
        <v>0</v>
      </c>
      <c r="M28" s="6">
        <v>7006890</v>
      </c>
      <c r="N28" s="6">
        <v>385110</v>
      </c>
      <c r="O28" s="6">
        <v>7006890</v>
      </c>
      <c r="P28" s="7">
        <f t="shared" si="0"/>
        <v>0.94790178571428574</v>
      </c>
      <c r="Q28" s="6">
        <v>7006890</v>
      </c>
      <c r="R28" s="7">
        <f t="shared" si="1"/>
        <v>0.94790178571428574</v>
      </c>
      <c r="S28" s="6">
        <v>7006890</v>
      </c>
      <c r="T28" s="7">
        <f t="shared" si="2"/>
        <v>0.94790178571428574</v>
      </c>
    </row>
    <row r="29" spans="1:20" ht="20.399999999999999" x14ac:dyDescent="0.2">
      <c r="A29" s="1" t="s">
        <v>17</v>
      </c>
      <c r="B29" s="2" t="s">
        <v>18</v>
      </c>
      <c r="C29" s="3" t="s">
        <v>55</v>
      </c>
      <c r="D29" s="1" t="s">
        <v>20</v>
      </c>
      <c r="E29" s="1" t="s">
        <v>21</v>
      </c>
      <c r="F29" s="1" t="s">
        <v>22</v>
      </c>
      <c r="G29" s="2" t="s">
        <v>56</v>
      </c>
      <c r="H29" s="6">
        <v>558624000</v>
      </c>
      <c r="I29" s="6">
        <v>0</v>
      </c>
      <c r="J29" s="6">
        <v>0</v>
      </c>
      <c r="K29" s="6">
        <v>558624000</v>
      </c>
      <c r="L29" s="6">
        <v>0</v>
      </c>
      <c r="M29" s="6">
        <v>17219221</v>
      </c>
      <c r="N29" s="6">
        <v>541404779</v>
      </c>
      <c r="O29" s="6">
        <v>17219221</v>
      </c>
      <c r="P29" s="7">
        <f t="shared" si="0"/>
        <v>3.082434875694564E-2</v>
      </c>
      <c r="Q29" s="6">
        <v>17219221</v>
      </c>
      <c r="R29" s="7">
        <f t="shared" si="1"/>
        <v>3.082434875694564E-2</v>
      </c>
      <c r="S29" s="6">
        <v>17219221</v>
      </c>
      <c r="T29" s="7">
        <f t="shared" si="2"/>
        <v>3.082434875694564E-2</v>
      </c>
    </row>
    <row r="30" spans="1:20" ht="22.2" customHeight="1" x14ac:dyDescent="0.2">
      <c r="A30" s="8"/>
      <c r="B30" s="9"/>
      <c r="C30" s="10"/>
      <c r="D30" s="8"/>
      <c r="E30" s="8"/>
      <c r="F30" s="8"/>
      <c r="G30" s="11" t="s">
        <v>134</v>
      </c>
      <c r="H30" s="12">
        <f>SUM(H13:H29)</f>
        <v>868271734843</v>
      </c>
      <c r="I30" s="12">
        <f t="shared" ref="I30:S30" si="3">SUM(I13:I29)</f>
        <v>128485703843</v>
      </c>
      <c r="J30" s="12">
        <f t="shared" si="3"/>
        <v>128485703843</v>
      </c>
      <c r="K30" s="12">
        <f t="shared" si="3"/>
        <v>868271734843</v>
      </c>
      <c r="L30" s="12">
        <f t="shared" si="3"/>
        <v>0</v>
      </c>
      <c r="M30" s="12">
        <f t="shared" si="3"/>
        <v>833096832218.17004</v>
      </c>
      <c r="N30" s="12">
        <f t="shared" si="3"/>
        <v>35174902624.830002</v>
      </c>
      <c r="O30" s="12">
        <f t="shared" si="3"/>
        <v>794082551008.5199</v>
      </c>
      <c r="P30" s="13">
        <f>+O30/K30</f>
        <v>0.91455533923617249</v>
      </c>
      <c r="Q30" s="12">
        <f t="shared" si="3"/>
        <v>783843529853.7699</v>
      </c>
      <c r="R30" s="13">
        <f>+Q30/K30</f>
        <v>0.90276292363185551</v>
      </c>
      <c r="S30" s="12">
        <f t="shared" si="3"/>
        <v>779840097228.83997</v>
      </c>
      <c r="T30" s="13">
        <f>+S30/K30</f>
        <v>0.89815211751635549</v>
      </c>
    </row>
    <row r="31" spans="1:20" ht="20.399999999999999" x14ac:dyDescent="0.2">
      <c r="A31" s="1" t="s">
        <v>17</v>
      </c>
      <c r="B31" s="2" t="s">
        <v>18</v>
      </c>
      <c r="C31" s="3" t="s">
        <v>57</v>
      </c>
      <c r="D31" s="1" t="s">
        <v>20</v>
      </c>
      <c r="E31" s="1" t="s">
        <v>21</v>
      </c>
      <c r="F31" s="1" t="s">
        <v>22</v>
      </c>
      <c r="G31" s="2" t="s">
        <v>58</v>
      </c>
      <c r="H31" s="6">
        <v>3150468157</v>
      </c>
      <c r="I31" s="6">
        <v>0</v>
      </c>
      <c r="J31" s="6">
        <v>0</v>
      </c>
      <c r="K31" s="6">
        <v>3150468157</v>
      </c>
      <c r="L31" s="6">
        <v>0</v>
      </c>
      <c r="M31" s="6">
        <v>3150468157</v>
      </c>
      <c r="N31" s="6">
        <v>0</v>
      </c>
      <c r="O31" s="6">
        <v>3150468157</v>
      </c>
      <c r="P31" s="7">
        <f t="shared" si="0"/>
        <v>1</v>
      </c>
      <c r="Q31" s="6">
        <v>3150468157</v>
      </c>
      <c r="R31" s="7">
        <f t="shared" si="1"/>
        <v>1</v>
      </c>
      <c r="S31" s="6">
        <v>3150468157</v>
      </c>
      <c r="T31" s="7">
        <f t="shared" si="2"/>
        <v>1</v>
      </c>
    </row>
    <row r="32" spans="1:20" ht="22.2" customHeight="1" x14ac:dyDescent="0.2">
      <c r="A32" s="8"/>
      <c r="B32" s="9"/>
      <c r="C32" s="10"/>
      <c r="D32" s="8"/>
      <c r="E32" s="8"/>
      <c r="F32" s="8"/>
      <c r="G32" s="11" t="s">
        <v>135</v>
      </c>
      <c r="H32" s="12">
        <f>SUM(H31)</f>
        <v>3150468157</v>
      </c>
      <c r="I32" s="12">
        <f t="shared" ref="I32:S32" si="4">SUM(I31)</f>
        <v>0</v>
      </c>
      <c r="J32" s="12">
        <f t="shared" si="4"/>
        <v>0</v>
      </c>
      <c r="K32" s="12">
        <f t="shared" si="4"/>
        <v>3150468157</v>
      </c>
      <c r="L32" s="12">
        <f t="shared" si="4"/>
        <v>0</v>
      </c>
      <c r="M32" s="12">
        <f t="shared" si="4"/>
        <v>3150468157</v>
      </c>
      <c r="N32" s="12">
        <f t="shared" si="4"/>
        <v>0</v>
      </c>
      <c r="O32" s="12">
        <f t="shared" si="4"/>
        <v>3150468157</v>
      </c>
      <c r="P32" s="13">
        <f>+O32/K32</f>
        <v>1</v>
      </c>
      <c r="Q32" s="12">
        <f t="shared" si="4"/>
        <v>3150468157</v>
      </c>
      <c r="R32" s="13">
        <f>+Q32/K32</f>
        <v>1</v>
      </c>
      <c r="S32" s="12">
        <f t="shared" si="4"/>
        <v>3150468157</v>
      </c>
      <c r="T32" s="13">
        <f>+S32/K32</f>
        <v>1</v>
      </c>
    </row>
    <row r="33" spans="1:20" ht="30.6" x14ac:dyDescent="0.2">
      <c r="A33" s="1" t="s">
        <v>17</v>
      </c>
      <c r="B33" s="2" t="s">
        <v>18</v>
      </c>
      <c r="C33" s="3" t="s">
        <v>59</v>
      </c>
      <c r="D33" s="1" t="s">
        <v>20</v>
      </c>
      <c r="E33" s="1" t="s">
        <v>21</v>
      </c>
      <c r="F33" s="1" t="s">
        <v>22</v>
      </c>
      <c r="G33" s="2" t="s">
        <v>60</v>
      </c>
      <c r="H33" s="6">
        <v>74095702962</v>
      </c>
      <c r="I33" s="6">
        <v>0</v>
      </c>
      <c r="J33" s="6">
        <v>30000000000</v>
      </c>
      <c r="K33" s="6">
        <v>44095702962</v>
      </c>
      <c r="L33" s="6">
        <v>0</v>
      </c>
      <c r="M33" s="6">
        <v>41085968859.400002</v>
      </c>
      <c r="N33" s="6">
        <v>3009734102.5999999</v>
      </c>
      <c r="O33" s="6">
        <v>39563189333.720001</v>
      </c>
      <c r="P33" s="7">
        <f>+O33/K33</f>
        <v>0.89721189767207143</v>
      </c>
      <c r="Q33" s="6">
        <v>35327334389.150002</v>
      </c>
      <c r="R33" s="7">
        <f t="shared" ref="R33:R77" si="5">+Q33/K33</f>
        <v>0.80115140515151229</v>
      </c>
      <c r="S33" s="6">
        <v>34878829355.769997</v>
      </c>
      <c r="T33" s="7">
        <f t="shared" ref="T33:T77" si="6">+S33/K33</f>
        <v>0.79098023192480327</v>
      </c>
    </row>
    <row r="34" spans="1:20" ht="30.6" x14ac:dyDescent="0.2">
      <c r="A34" s="1" t="s">
        <v>17</v>
      </c>
      <c r="B34" s="2" t="s">
        <v>18</v>
      </c>
      <c r="C34" s="3" t="s">
        <v>59</v>
      </c>
      <c r="D34" s="1" t="s">
        <v>20</v>
      </c>
      <c r="E34" s="1" t="s">
        <v>37</v>
      </c>
      <c r="F34" s="1" t="s">
        <v>22</v>
      </c>
      <c r="G34" s="2" t="s">
        <v>60</v>
      </c>
      <c r="H34" s="6">
        <v>122007000000</v>
      </c>
      <c r="I34" s="6">
        <v>0</v>
      </c>
      <c r="J34" s="6">
        <v>4000000000</v>
      </c>
      <c r="K34" s="6">
        <v>118007000000</v>
      </c>
      <c r="L34" s="6">
        <v>0</v>
      </c>
      <c r="M34" s="6">
        <v>118005722482</v>
      </c>
      <c r="N34" s="6">
        <v>1277518</v>
      </c>
      <c r="O34" s="6">
        <v>116371135060</v>
      </c>
      <c r="P34" s="7">
        <f t="shared" ref="P34:P77" si="7">+O34/K34</f>
        <v>0.98613756014473719</v>
      </c>
      <c r="Q34" s="6">
        <v>108630459395.44</v>
      </c>
      <c r="R34" s="7">
        <f t="shared" si="5"/>
        <v>0.92054250506698754</v>
      </c>
      <c r="S34" s="6">
        <v>108494391316.44</v>
      </c>
      <c r="T34" s="7">
        <f t="shared" si="6"/>
        <v>0.91938945415475359</v>
      </c>
    </row>
    <row r="35" spans="1:20" ht="61.2" x14ac:dyDescent="0.2">
      <c r="A35" s="1" t="s">
        <v>17</v>
      </c>
      <c r="B35" s="2" t="s">
        <v>18</v>
      </c>
      <c r="C35" s="3" t="s">
        <v>61</v>
      </c>
      <c r="D35" s="1" t="s">
        <v>20</v>
      </c>
      <c r="E35" s="1" t="s">
        <v>21</v>
      </c>
      <c r="F35" s="1" t="s">
        <v>22</v>
      </c>
      <c r="G35" s="2" t="s">
        <v>62</v>
      </c>
      <c r="H35" s="6">
        <v>30412521125</v>
      </c>
      <c r="I35" s="6">
        <v>0</v>
      </c>
      <c r="J35" s="6">
        <v>0</v>
      </c>
      <c r="K35" s="6">
        <v>30412521125</v>
      </c>
      <c r="L35" s="6">
        <v>0</v>
      </c>
      <c r="M35" s="6">
        <v>30111095239</v>
      </c>
      <c r="N35" s="6">
        <v>301425886</v>
      </c>
      <c r="O35" s="6">
        <v>3286827074.0900002</v>
      </c>
      <c r="P35" s="7">
        <f t="shared" si="7"/>
        <v>0.10807479789592749</v>
      </c>
      <c r="Q35" s="6">
        <v>2930222357.0900002</v>
      </c>
      <c r="R35" s="7">
        <f t="shared" si="5"/>
        <v>9.6349209098658711E-2</v>
      </c>
      <c r="S35" s="6">
        <v>2541220008.4899998</v>
      </c>
      <c r="T35" s="7">
        <f t="shared" si="6"/>
        <v>8.3558347499216076E-2</v>
      </c>
    </row>
    <row r="36" spans="1:20" ht="61.2" x14ac:dyDescent="0.2">
      <c r="A36" s="1" t="s">
        <v>17</v>
      </c>
      <c r="B36" s="2" t="s">
        <v>18</v>
      </c>
      <c r="C36" s="3" t="s">
        <v>63</v>
      </c>
      <c r="D36" s="1" t="s">
        <v>20</v>
      </c>
      <c r="E36" s="1" t="s">
        <v>21</v>
      </c>
      <c r="F36" s="1" t="s">
        <v>22</v>
      </c>
      <c r="G36" s="2" t="s">
        <v>64</v>
      </c>
      <c r="H36" s="6">
        <v>29527003863</v>
      </c>
      <c r="I36" s="6">
        <v>0</v>
      </c>
      <c r="J36" s="6">
        <v>26000000000</v>
      </c>
      <c r="K36" s="6">
        <v>3527003863</v>
      </c>
      <c r="L36" s="6">
        <v>0</v>
      </c>
      <c r="M36" s="6">
        <v>3192343871</v>
      </c>
      <c r="N36" s="6">
        <v>334659992</v>
      </c>
      <c r="O36" s="6">
        <v>2923842410</v>
      </c>
      <c r="P36" s="7">
        <f t="shared" si="7"/>
        <v>0.82898758367478431</v>
      </c>
      <c r="Q36" s="6">
        <v>914192245.5</v>
      </c>
      <c r="R36" s="7">
        <f t="shared" si="5"/>
        <v>0.2591979711421144</v>
      </c>
      <c r="S36" s="6">
        <v>821253962.25</v>
      </c>
      <c r="T36" s="7">
        <f t="shared" si="6"/>
        <v>0.23284748022687379</v>
      </c>
    </row>
    <row r="37" spans="1:20" ht="51" x14ac:dyDescent="0.2">
      <c r="A37" s="1" t="s">
        <v>17</v>
      </c>
      <c r="B37" s="2" t="s">
        <v>18</v>
      </c>
      <c r="C37" s="3" t="s">
        <v>65</v>
      </c>
      <c r="D37" s="1" t="s">
        <v>20</v>
      </c>
      <c r="E37" s="1" t="s">
        <v>21</v>
      </c>
      <c r="F37" s="1" t="s">
        <v>22</v>
      </c>
      <c r="G37" s="2" t="s">
        <v>66</v>
      </c>
      <c r="H37" s="6">
        <v>6075705261</v>
      </c>
      <c r="I37" s="6">
        <v>0</v>
      </c>
      <c r="J37" s="6">
        <v>0</v>
      </c>
      <c r="K37" s="6">
        <v>6075705261</v>
      </c>
      <c r="L37" s="6">
        <v>0</v>
      </c>
      <c r="M37" s="6">
        <v>4152818235.9899998</v>
      </c>
      <c r="N37" s="6">
        <v>1922887025.01</v>
      </c>
      <c r="O37" s="6">
        <v>3109990170.1999998</v>
      </c>
      <c r="P37" s="7">
        <f t="shared" si="7"/>
        <v>0.51187311375406097</v>
      </c>
      <c r="Q37" s="6">
        <v>2192668856.8000002</v>
      </c>
      <c r="R37" s="7">
        <f t="shared" si="5"/>
        <v>0.36089124844069692</v>
      </c>
      <c r="S37" s="6">
        <v>2130705580.6800001</v>
      </c>
      <c r="T37" s="7">
        <f t="shared" si="6"/>
        <v>0.3506927161784848</v>
      </c>
    </row>
    <row r="38" spans="1:20" ht="51" x14ac:dyDescent="0.2">
      <c r="A38" s="1" t="s">
        <v>17</v>
      </c>
      <c r="B38" s="2" t="s">
        <v>18</v>
      </c>
      <c r="C38" s="3" t="s">
        <v>65</v>
      </c>
      <c r="D38" s="1" t="s">
        <v>20</v>
      </c>
      <c r="E38" s="1" t="s">
        <v>37</v>
      </c>
      <c r="F38" s="1" t="s">
        <v>22</v>
      </c>
      <c r="G38" s="2" t="s">
        <v>66</v>
      </c>
      <c r="H38" s="6">
        <v>0</v>
      </c>
      <c r="I38" s="6">
        <v>14000000000</v>
      </c>
      <c r="J38" s="6">
        <v>0</v>
      </c>
      <c r="K38" s="6">
        <v>14000000000</v>
      </c>
      <c r="L38" s="6">
        <v>0</v>
      </c>
      <c r="M38" s="6">
        <v>13980964673</v>
      </c>
      <c r="N38" s="6">
        <v>19035327</v>
      </c>
      <c r="O38" s="6">
        <v>0</v>
      </c>
      <c r="P38" s="7">
        <f t="shared" si="7"/>
        <v>0</v>
      </c>
      <c r="Q38" s="6">
        <v>0</v>
      </c>
      <c r="R38" s="7">
        <f t="shared" si="5"/>
        <v>0</v>
      </c>
      <c r="S38" s="6">
        <v>0</v>
      </c>
      <c r="T38" s="7">
        <f t="shared" si="6"/>
        <v>0</v>
      </c>
    </row>
    <row r="39" spans="1:20" ht="51" x14ac:dyDescent="0.2">
      <c r="A39" s="1" t="s">
        <v>17</v>
      </c>
      <c r="B39" s="2" t="s">
        <v>18</v>
      </c>
      <c r="C39" s="3" t="s">
        <v>67</v>
      </c>
      <c r="D39" s="1" t="s">
        <v>20</v>
      </c>
      <c r="E39" s="1" t="s">
        <v>21</v>
      </c>
      <c r="F39" s="1" t="s">
        <v>22</v>
      </c>
      <c r="G39" s="2" t="s">
        <v>68</v>
      </c>
      <c r="H39" s="6">
        <v>44062104930</v>
      </c>
      <c r="I39" s="6">
        <v>0</v>
      </c>
      <c r="J39" s="6">
        <v>42747426638</v>
      </c>
      <c r="K39" s="6">
        <v>1314678292</v>
      </c>
      <c r="L39" s="6">
        <v>0</v>
      </c>
      <c r="M39" s="6">
        <v>1222812289</v>
      </c>
      <c r="N39" s="6">
        <v>91866003</v>
      </c>
      <c r="O39" s="6">
        <v>890032370</v>
      </c>
      <c r="P39" s="7">
        <f t="shared" si="7"/>
        <v>0.67699632329518988</v>
      </c>
      <c r="Q39" s="6">
        <v>760367566.95000005</v>
      </c>
      <c r="R39" s="7">
        <f t="shared" si="5"/>
        <v>0.57836778136289491</v>
      </c>
      <c r="S39" s="6">
        <v>742432160.95000005</v>
      </c>
      <c r="T39" s="7">
        <f t="shared" si="6"/>
        <v>0.5647253517973202</v>
      </c>
    </row>
    <row r="40" spans="1:20" ht="61.2" x14ac:dyDescent="0.2">
      <c r="A40" s="1" t="s">
        <v>17</v>
      </c>
      <c r="B40" s="2" t="s">
        <v>18</v>
      </c>
      <c r="C40" s="3" t="s">
        <v>69</v>
      </c>
      <c r="D40" s="1" t="s">
        <v>20</v>
      </c>
      <c r="E40" s="1" t="s">
        <v>21</v>
      </c>
      <c r="F40" s="1" t="s">
        <v>22</v>
      </c>
      <c r="G40" s="2" t="s">
        <v>70</v>
      </c>
      <c r="H40" s="6">
        <v>4998788875</v>
      </c>
      <c r="I40" s="6">
        <v>0</v>
      </c>
      <c r="J40" s="6">
        <v>0</v>
      </c>
      <c r="K40" s="6">
        <v>4998788875</v>
      </c>
      <c r="L40" s="6">
        <v>0</v>
      </c>
      <c r="M40" s="6">
        <v>3653460099</v>
      </c>
      <c r="N40" s="6">
        <v>1345328776</v>
      </c>
      <c r="O40" s="6">
        <v>3494738979.3499999</v>
      </c>
      <c r="P40" s="7">
        <f t="shared" si="7"/>
        <v>0.69911713951912002</v>
      </c>
      <c r="Q40" s="6">
        <v>3099569518.1599998</v>
      </c>
      <c r="R40" s="7">
        <f t="shared" si="5"/>
        <v>0.62006409865829748</v>
      </c>
      <c r="S40" s="6">
        <v>3034065591.3699999</v>
      </c>
      <c r="T40" s="7">
        <f t="shared" si="6"/>
        <v>0.60696013919371616</v>
      </c>
    </row>
    <row r="41" spans="1:20" ht="51" x14ac:dyDescent="0.2">
      <c r="A41" s="1" t="s">
        <v>17</v>
      </c>
      <c r="B41" s="2" t="s">
        <v>18</v>
      </c>
      <c r="C41" s="3" t="s">
        <v>71</v>
      </c>
      <c r="D41" s="1" t="s">
        <v>20</v>
      </c>
      <c r="E41" s="1" t="s">
        <v>21</v>
      </c>
      <c r="F41" s="1" t="s">
        <v>22</v>
      </c>
      <c r="G41" s="2" t="s">
        <v>72</v>
      </c>
      <c r="H41" s="6">
        <v>9128784301</v>
      </c>
      <c r="I41" s="6">
        <v>0</v>
      </c>
      <c r="J41" s="6">
        <v>0</v>
      </c>
      <c r="K41" s="6">
        <v>9128784301</v>
      </c>
      <c r="L41" s="6">
        <v>0</v>
      </c>
      <c r="M41" s="6">
        <v>8952346250.9899998</v>
      </c>
      <c r="N41" s="6">
        <v>176438050.00999999</v>
      </c>
      <c r="O41" s="6">
        <v>6224358353.21</v>
      </c>
      <c r="P41" s="7">
        <f t="shared" si="7"/>
        <v>0.68183869264258568</v>
      </c>
      <c r="Q41" s="6">
        <v>5620337885.21</v>
      </c>
      <c r="R41" s="7">
        <f t="shared" si="5"/>
        <v>0.61567210921988025</v>
      </c>
      <c r="S41" s="6">
        <v>4627479999.2200003</v>
      </c>
      <c r="T41" s="7">
        <f t="shared" si="6"/>
        <v>0.50691087078408559</v>
      </c>
    </row>
    <row r="42" spans="1:20" ht="51" x14ac:dyDescent="0.2">
      <c r="A42" s="1" t="s">
        <v>17</v>
      </c>
      <c r="B42" s="2" t="s">
        <v>18</v>
      </c>
      <c r="C42" s="3" t="s">
        <v>73</v>
      </c>
      <c r="D42" s="1" t="s">
        <v>20</v>
      </c>
      <c r="E42" s="1" t="s">
        <v>21</v>
      </c>
      <c r="F42" s="1" t="s">
        <v>22</v>
      </c>
      <c r="G42" s="2" t="s">
        <v>74</v>
      </c>
      <c r="H42" s="6">
        <v>7600985047</v>
      </c>
      <c r="I42" s="6">
        <v>0</v>
      </c>
      <c r="J42" s="6">
        <v>0</v>
      </c>
      <c r="K42" s="6">
        <v>7600985047</v>
      </c>
      <c r="L42" s="6">
        <v>0</v>
      </c>
      <c r="M42" s="6">
        <v>4268135926.3200002</v>
      </c>
      <c r="N42" s="6">
        <v>3332849120.6799998</v>
      </c>
      <c r="O42" s="6">
        <v>4215918363.7399998</v>
      </c>
      <c r="P42" s="7">
        <f t="shared" si="7"/>
        <v>0.55465421095703415</v>
      </c>
      <c r="Q42" s="6">
        <v>3347574629.25</v>
      </c>
      <c r="R42" s="7">
        <f t="shared" si="5"/>
        <v>0.44041326335344388</v>
      </c>
      <c r="S42" s="6">
        <v>3139279947.4699998</v>
      </c>
      <c r="T42" s="7">
        <f t="shared" si="6"/>
        <v>0.41300962020824245</v>
      </c>
    </row>
    <row r="43" spans="1:20" ht="61.2" x14ac:dyDescent="0.2">
      <c r="A43" s="1" t="s">
        <v>17</v>
      </c>
      <c r="B43" s="2" t="s">
        <v>18</v>
      </c>
      <c r="C43" s="3" t="s">
        <v>75</v>
      </c>
      <c r="D43" s="1" t="s">
        <v>20</v>
      </c>
      <c r="E43" s="1" t="s">
        <v>21</v>
      </c>
      <c r="F43" s="1" t="s">
        <v>22</v>
      </c>
      <c r="G43" s="2" t="s">
        <v>76</v>
      </c>
      <c r="H43" s="6">
        <v>48458119724</v>
      </c>
      <c r="I43" s="6">
        <v>0</v>
      </c>
      <c r="J43" s="6">
        <v>14236003319</v>
      </c>
      <c r="K43" s="6">
        <v>34222116405</v>
      </c>
      <c r="L43" s="6">
        <v>0</v>
      </c>
      <c r="M43" s="6">
        <v>34105658951</v>
      </c>
      <c r="N43" s="6">
        <v>116457454</v>
      </c>
      <c r="O43" s="6">
        <v>24144926791.25</v>
      </c>
      <c r="P43" s="7">
        <f t="shared" si="7"/>
        <v>0.7055357566290763</v>
      </c>
      <c r="Q43" s="6">
        <v>16724106893.42</v>
      </c>
      <c r="R43" s="7">
        <f t="shared" si="5"/>
        <v>0.48869294626607418</v>
      </c>
      <c r="S43" s="6">
        <v>15424579871.42</v>
      </c>
      <c r="T43" s="7">
        <f t="shared" si="6"/>
        <v>0.45071963664895964</v>
      </c>
    </row>
    <row r="44" spans="1:20" ht="61.2" x14ac:dyDescent="0.2">
      <c r="A44" s="1" t="s">
        <v>17</v>
      </c>
      <c r="B44" s="2" t="s">
        <v>18</v>
      </c>
      <c r="C44" s="3" t="s">
        <v>75</v>
      </c>
      <c r="D44" s="1" t="s">
        <v>20</v>
      </c>
      <c r="E44" s="1" t="s">
        <v>37</v>
      </c>
      <c r="F44" s="1" t="s">
        <v>22</v>
      </c>
      <c r="G44" s="2" t="s">
        <v>76</v>
      </c>
      <c r="H44" s="6">
        <v>0</v>
      </c>
      <c r="I44" s="6">
        <v>9500000000</v>
      </c>
      <c r="J44" s="6">
        <v>6000000000</v>
      </c>
      <c r="K44" s="6">
        <v>3500000000</v>
      </c>
      <c r="L44" s="6">
        <v>0</v>
      </c>
      <c r="M44" s="6">
        <v>649484114</v>
      </c>
      <c r="N44" s="6">
        <v>2850515886</v>
      </c>
      <c r="O44" s="6">
        <v>649484114</v>
      </c>
      <c r="P44" s="7">
        <f t="shared" si="7"/>
        <v>0.18556688971428573</v>
      </c>
      <c r="Q44" s="6">
        <v>219646754</v>
      </c>
      <c r="R44" s="7">
        <f t="shared" si="5"/>
        <v>6.2756215428571432E-2</v>
      </c>
      <c r="S44" s="6">
        <v>219646754</v>
      </c>
      <c r="T44" s="7">
        <f t="shared" si="6"/>
        <v>6.2756215428571432E-2</v>
      </c>
    </row>
    <row r="45" spans="1:20" ht="40.799999999999997" x14ac:dyDescent="0.2">
      <c r="A45" s="1" t="s">
        <v>17</v>
      </c>
      <c r="B45" s="2" t="s">
        <v>18</v>
      </c>
      <c r="C45" s="3" t="s">
        <v>77</v>
      </c>
      <c r="D45" s="1" t="s">
        <v>20</v>
      </c>
      <c r="E45" s="1" t="s">
        <v>21</v>
      </c>
      <c r="F45" s="1" t="s">
        <v>22</v>
      </c>
      <c r="G45" s="2" t="s">
        <v>78</v>
      </c>
      <c r="H45" s="6">
        <v>7715145299</v>
      </c>
      <c r="I45" s="6">
        <v>0</v>
      </c>
      <c r="J45" s="6">
        <v>0</v>
      </c>
      <c r="K45" s="6">
        <v>7715145299</v>
      </c>
      <c r="L45" s="6">
        <v>0</v>
      </c>
      <c r="M45" s="6">
        <v>7652177459.9899998</v>
      </c>
      <c r="N45" s="6">
        <v>62967839.009999998</v>
      </c>
      <c r="O45" s="6">
        <v>6386642327.1800003</v>
      </c>
      <c r="P45" s="7">
        <f t="shared" si="7"/>
        <v>0.82780583899149718</v>
      </c>
      <c r="Q45" s="6">
        <v>5429253199.0299997</v>
      </c>
      <c r="R45" s="7">
        <f t="shared" si="5"/>
        <v>0.70371366819672387</v>
      </c>
      <c r="S45" s="6">
        <v>5066375185.04</v>
      </c>
      <c r="T45" s="7">
        <f t="shared" si="6"/>
        <v>0.65667916658636083</v>
      </c>
    </row>
    <row r="46" spans="1:20" ht="40.799999999999997" x14ac:dyDescent="0.2">
      <c r="A46" s="1" t="s">
        <v>17</v>
      </c>
      <c r="B46" s="2" t="s">
        <v>18</v>
      </c>
      <c r="C46" s="3" t="s">
        <v>77</v>
      </c>
      <c r="D46" s="1" t="s">
        <v>20</v>
      </c>
      <c r="E46" s="1" t="s">
        <v>37</v>
      </c>
      <c r="F46" s="1" t="s">
        <v>22</v>
      </c>
      <c r="G46" s="2" t="s">
        <v>78</v>
      </c>
      <c r="H46" s="6">
        <v>0</v>
      </c>
      <c r="I46" s="6">
        <v>12000000000</v>
      </c>
      <c r="J46" s="6">
        <v>0</v>
      </c>
      <c r="K46" s="6">
        <v>12000000000</v>
      </c>
      <c r="L46" s="6">
        <v>0</v>
      </c>
      <c r="M46" s="6">
        <v>11904068919</v>
      </c>
      <c r="N46" s="6">
        <v>95931081</v>
      </c>
      <c r="O46" s="6">
        <v>0</v>
      </c>
      <c r="P46" s="7">
        <f t="shared" si="7"/>
        <v>0</v>
      </c>
      <c r="Q46" s="6">
        <v>0</v>
      </c>
      <c r="R46" s="7">
        <f t="shared" si="5"/>
        <v>0</v>
      </c>
      <c r="S46" s="6">
        <v>0</v>
      </c>
      <c r="T46" s="7">
        <f t="shared" si="6"/>
        <v>0</v>
      </c>
    </row>
    <row r="47" spans="1:20" ht="51" x14ac:dyDescent="0.2">
      <c r="A47" s="1" t="s">
        <v>17</v>
      </c>
      <c r="B47" s="2" t="s">
        <v>18</v>
      </c>
      <c r="C47" s="3" t="s">
        <v>79</v>
      </c>
      <c r="D47" s="1" t="s">
        <v>20</v>
      </c>
      <c r="E47" s="1" t="s">
        <v>21</v>
      </c>
      <c r="F47" s="1" t="s">
        <v>22</v>
      </c>
      <c r="G47" s="2" t="s">
        <v>80</v>
      </c>
      <c r="H47" s="6">
        <v>16149903959</v>
      </c>
      <c r="I47" s="6">
        <v>0</v>
      </c>
      <c r="J47" s="6">
        <v>0</v>
      </c>
      <c r="K47" s="6">
        <v>16149903959</v>
      </c>
      <c r="L47" s="6">
        <v>0</v>
      </c>
      <c r="M47" s="6">
        <v>5388977989.9499998</v>
      </c>
      <c r="N47" s="6">
        <v>10760925969.049999</v>
      </c>
      <c r="O47" s="6">
        <v>3084201705.9499998</v>
      </c>
      <c r="P47" s="7">
        <f t="shared" si="7"/>
        <v>0.1909733775370992</v>
      </c>
      <c r="Q47" s="6">
        <v>2791553476.25</v>
      </c>
      <c r="R47" s="7">
        <f t="shared" si="5"/>
        <v>0.17285263635851694</v>
      </c>
      <c r="S47" s="6">
        <v>2742277594.25</v>
      </c>
      <c r="T47" s="7">
        <f t="shared" si="6"/>
        <v>0.16980148000953199</v>
      </c>
    </row>
    <row r="48" spans="1:20" ht="51" x14ac:dyDescent="0.2">
      <c r="A48" s="1" t="s">
        <v>17</v>
      </c>
      <c r="B48" s="2" t="s">
        <v>18</v>
      </c>
      <c r="C48" s="3" t="s">
        <v>81</v>
      </c>
      <c r="D48" s="1" t="s">
        <v>20</v>
      </c>
      <c r="E48" s="1" t="s">
        <v>21</v>
      </c>
      <c r="F48" s="1" t="s">
        <v>22</v>
      </c>
      <c r="G48" s="2" t="s">
        <v>82</v>
      </c>
      <c r="H48" s="6">
        <v>7472841141</v>
      </c>
      <c r="I48" s="6">
        <v>0</v>
      </c>
      <c r="J48" s="6">
        <v>0</v>
      </c>
      <c r="K48" s="6">
        <v>7472841141</v>
      </c>
      <c r="L48" s="6">
        <v>0</v>
      </c>
      <c r="M48" s="6">
        <v>6349340248.0799999</v>
      </c>
      <c r="N48" s="6">
        <v>1123500892.9200001</v>
      </c>
      <c r="O48" s="6">
        <v>3247160239.0799999</v>
      </c>
      <c r="P48" s="7">
        <f t="shared" si="7"/>
        <v>0.43452820390685726</v>
      </c>
      <c r="Q48" s="6">
        <v>2465614592.9499998</v>
      </c>
      <c r="R48" s="7">
        <f t="shared" si="5"/>
        <v>0.32994339722041199</v>
      </c>
      <c r="S48" s="6">
        <v>2369390841.9499998</v>
      </c>
      <c r="T48" s="7">
        <f t="shared" si="6"/>
        <v>0.31706693575355904</v>
      </c>
    </row>
    <row r="49" spans="1:20" ht="51" x14ac:dyDescent="0.2">
      <c r="A49" s="1" t="s">
        <v>17</v>
      </c>
      <c r="B49" s="2" t="s">
        <v>18</v>
      </c>
      <c r="C49" s="3" t="s">
        <v>83</v>
      </c>
      <c r="D49" s="1" t="s">
        <v>20</v>
      </c>
      <c r="E49" s="1" t="s">
        <v>21</v>
      </c>
      <c r="F49" s="1" t="s">
        <v>22</v>
      </c>
      <c r="G49" s="2" t="s">
        <v>84</v>
      </c>
      <c r="H49" s="6">
        <v>59440786941</v>
      </c>
      <c r="I49" s="6">
        <v>0</v>
      </c>
      <c r="J49" s="6">
        <v>36100000000</v>
      </c>
      <c r="K49" s="6">
        <v>23340786941</v>
      </c>
      <c r="L49" s="6">
        <v>0</v>
      </c>
      <c r="M49" s="6">
        <v>22105119361.900002</v>
      </c>
      <c r="N49" s="6">
        <v>1235667579.0999999</v>
      </c>
      <c r="O49" s="6">
        <v>20973032378.34</v>
      </c>
      <c r="P49" s="7">
        <f t="shared" si="7"/>
        <v>0.89855720937579675</v>
      </c>
      <c r="Q49" s="6">
        <v>6552598132.5699997</v>
      </c>
      <c r="R49" s="7">
        <f t="shared" si="5"/>
        <v>0.280735955867016</v>
      </c>
      <c r="S49" s="6">
        <v>6011855379.46</v>
      </c>
      <c r="T49" s="7">
        <f t="shared" si="6"/>
        <v>0.25756866701437925</v>
      </c>
    </row>
    <row r="50" spans="1:20" ht="51" x14ac:dyDescent="0.2">
      <c r="A50" s="1" t="s">
        <v>17</v>
      </c>
      <c r="B50" s="2" t="s">
        <v>18</v>
      </c>
      <c r="C50" s="3" t="s">
        <v>85</v>
      </c>
      <c r="D50" s="1" t="s">
        <v>20</v>
      </c>
      <c r="E50" s="1" t="s">
        <v>21</v>
      </c>
      <c r="F50" s="1" t="s">
        <v>22</v>
      </c>
      <c r="G50" s="2" t="s">
        <v>86</v>
      </c>
      <c r="H50" s="6">
        <v>8000000000</v>
      </c>
      <c r="I50" s="6">
        <v>0</v>
      </c>
      <c r="J50" s="6">
        <v>6295716710</v>
      </c>
      <c r="K50" s="6">
        <v>1704283290</v>
      </c>
      <c r="L50" s="6">
        <v>0</v>
      </c>
      <c r="M50" s="6">
        <v>1672606291</v>
      </c>
      <c r="N50" s="6">
        <v>31676999</v>
      </c>
      <c r="O50" s="6">
        <v>1652034440</v>
      </c>
      <c r="P50" s="7">
        <f t="shared" si="7"/>
        <v>0.96934262613112876</v>
      </c>
      <c r="Q50" s="6">
        <v>371015473.5</v>
      </c>
      <c r="R50" s="7">
        <f t="shared" si="5"/>
        <v>0.2176958934450387</v>
      </c>
      <c r="S50" s="6">
        <v>371015473.5</v>
      </c>
      <c r="T50" s="7">
        <f t="shared" si="6"/>
        <v>0.2176958934450387</v>
      </c>
    </row>
    <row r="51" spans="1:20" ht="51" x14ac:dyDescent="0.2">
      <c r="A51" s="1" t="s">
        <v>17</v>
      </c>
      <c r="B51" s="2" t="s">
        <v>18</v>
      </c>
      <c r="C51" s="3" t="s">
        <v>87</v>
      </c>
      <c r="D51" s="1" t="s">
        <v>20</v>
      </c>
      <c r="E51" s="1" t="s">
        <v>21</v>
      </c>
      <c r="F51" s="1" t="s">
        <v>22</v>
      </c>
      <c r="G51" s="2" t="s">
        <v>88</v>
      </c>
      <c r="H51" s="6">
        <v>12263406348</v>
      </c>
      <c r="I51" s="6">
        <v>0</v>
      </c>
      <c r="J51" s="6">
        <v>0</v>
      </c>
      <c r="K51" s="6">
        <v>12263406348</v>
      </c>
      <c r="L51" s="6">
        <v>0</v>
      </c>
      <c r="M51" s="6">
        <v>12098427689.780001</v>
      </c>
      <c r="N51" s="6">
        <v>164978658.22</v>
      </c>
      <c r="O51" s="6">
        <v>10746576521.51</v>
      </c>
      <c r="P51" s="7">
        <f t="shared" si="7"/>
        <v>0.87631252007421456</v>
      </c>
      <c r="Q51" s="6">
        <v>4919400739.7600002</v>
      </c>
      <c r="R51" s="7">
        <f t="shared" si="5"/>
        <v>0.40114472277617136</v>
      </c>
      <c r="S51" s="6">
        <v>4159290618.8299999</v>
      </c>
      <c r="T51" s="7">
        <f t="shared" si="6"/>
        <v>0.33916274979409172</v>
      </c>
    </row>
    <row r="52" spans="1:20" ht="51" x14ac:dyDescent="0.2">
      <c r="A52" s="1" t="s">
        <v>17</v>
      </c>
      <c r="B52" s="2" t="s">
        <v>18</v>
      </c>
      <c r="C52" s="3" t="s">
        <v>89</v>
      </c>
      <c r="D52" s="1" t="s">
        <v>20</v>
      </c>
      <c r="E52" s="1" t="s">
        <v>21</v>
      </c>
      <c r="F52" s="1" t="s">
        <v>22</v>
      </c>
      <c r="G52" s="2" t="s">
        <v>90</v>
      </c>
      <c r="H52" s="6">
        <v>6922692474</v>
      </c>
      <c r="I52" s="6">
        <v>0</v>
      </c>
      <c r="J52" s="6">
        <v>0</v>
      </c>
      <c r="K52" s="6">
        <v>6922692474</v>
      </c>
      <c r="L52" s="6">
        <v>0</v>
      </c>
      <c r="M52" s="6">
        <v>6254512307.9700003</v>
      </c>
      <c r="N52" s="6">
        <v>668180166.02999997</v>
      </c>
      <c r="O52" s="6">
        <v>2609201385.9699998</v>
      </c>
      <c r="P52" s="7">
        <f t="shared" si="7"/>
        <v>0.37690557478460074</v>
      </c>
      <c r="Q52" s="6">
        <v>2197875129.6300001</v>
      </c>
      <c r="R52" s="7">
        <f t="shared" si="5"/>
        <v>0.31748848267992558</v>
      </c>
      <c r="S52" s="6">
        <v>2155931650.6300001</v>
      </c>
      <c r="T52" s="7">
        <f t="shared" si="6"/>
        <v>0.31142964370108461</v>
      </c>
    </row>
    <row r="53" spans="1:20" ht="51" x14ac:dyDescent="0.2">
      <c r="A53" s="1" t="s">
        <v>17</v>
      </c>
      <c r="B53" s="2" t="s">
        <v>18</v>
      </c>
      <c r="C53" s="3" t="s">
        <v>91</v>
      </c>
      <c r="D53" s="1" t="s">
        <v>20</v>
      </c>
      <c r="E53" s="1" t="s">
        <v>21</v>
      </c>
      <c r="F53" s="1" t="s">
        <v>22</v>
      </c>
      <c r="G53" s="2" t="s">
        <v>92</v>
      </c>
      <c r="H53" s="6">
        <v>6951589970</v>
      </c>
      <c r="I53" s="6">
        <v>0</v>
      </c>
      <c r="J53" s="6">
        <v>0</v>
      </c>
      <c r="K53" s="6">
        <v>6951589970</v>
      </c>
      <c r="L53" s="6">
        <v>0</v>
      </c>
      <c r="M53" s="6">
        <v>6400264091</v>
      </c>
      <c r="N53" s="6">
        <v>551325879</v>
      </c>
      <c r="O53" s="6">
        <v>3637235887.8899999</v>
      </c>
      <c r="P53" s="7">
        <f t="shared" si="7"/>
        <v>0.52322359396723739</v>
      </c>
      <c r="Q53" s="6">
        <v>2842421044.48</v>
      </c>
      <c r="R53" s="7">
        <f t="shared" si="5"/>
        <v>0.40888790287497351</v>
      </c>
      <c r="S53" s="6">
        <v>2793145162.48</v>
      </c>
      <c r="T53" s="7">
        <f t="shared" si="6"/>
        <v>0.40179946955070484</v>
      </c>
    </row>
    <row r="54" spans="1:20" ht="40.799999999999997" x14ac:dyDescent="0.2">
      <c r="A54" s="1" t="s">
        <v>17</v>
      </c>
      <c r="B54" s="2" t="s">
        <v>18</v>
      </c>
      <c r="C54" s="3" t="s">
        <v>93</v>
      </c>
      <c r="D54" s="1" t="s">
        <v>20</v>
      </c>
      <c r="E54" s="1" t="s">
        <v>21</v>
      </c>
      <c r="F54" s="1" t="s">
        <v>22</v>
      </c>
      <c r="G54" s="2" t="s">
        <v>94</v>
      </c>
      <c r="H54" s="6">
        <v>15976266612</v>
      </c>
      <c r="I54" s="6">
        <v>0</v>
      </c>
      <c r="J54" s="6">
        <v>0</v>
      </c>
      <c r="K54" s="6">
        <v>15976266612</v>
      </c>
      <c r="L54" s="6">
        <v>0</v>
      </c>
      <c r="M54" s="6">
        <v>13622121498.559999</v>
      </c>
      <c r="N54" s="6">
        <v>2354145113.4400001</v>
      </c>
      <c r="O54" s="6">
        <v>11212375844.603333</v>
      </c>
      <c r="P54" s="7">
        <f t="shared" si="7"/>
        <v>0.70181451755327862</v>
      </c>
      <c r="Q54" s="6">
        <v>9431408870.0599995</v>
      </c>
      <c r="R54" s="7">
        <f t="shared" si="5"/>
        <v>0.59033872550524003</v>
      </c>
      <c r="S54" s="6">
        <v>8313302095.6700001</v>
      </c>
      <c r="T54" s="7">
        <f t="shared" si="6"/>
        <v>0.52035324006334249</v>
      </c>
    </row>
    <row r="55" spans="1:20" ht="40.799999999999997" x14ac:dyDescent="0.2">
      <c r="A55" s="1" t="s">
        <v>17</v>
      </c>
      <c r="B55" s="2" t="s">
        <v>18</v>
      </c>
      <c r="C55" s="3" t="s">
        <v>95</v>
      </c>
      <c r="D55" s="1" t="s">
        <v>20</v>
      </c>
      <c r="E55" s="1" t="s">
        <v>21</v>
      </c>
      <c r="F55" s="1" t="s">
        <v>22</v>
      </c>
      <c r="G55" s="2" t="s">
        <v>96</v>
      </c>
      <c r="H55" s="6">
        <v>32164289200</v>
      </c>
      <c r="I55" s="6">
        <v>0</v>
      </c>
      <c r="J55" s="6">
        <v>0</v>
      </c>
      <c r="K55" s="6">
        <v>32164289200</v>
      </c>
      <c r="L55" s="6">
        <v>0</v>
      </c>
      <c r="M55" s="6">
        <v>27950356899.84</v>
      </c>
      <c r="N55" s="6">
        <v>4213932300.1599998</v>
      </c>
      <c r="O55" s="6">
        <v>24332367286.689999</v>
      </c>
      <c r="P55" s="7">
        <f t="shared" si="7"/>
        <v>0.75650256517063019</v>
      </c>
      <c r="Q55" s="6">
        <v>22271984697.560001</v>
      </c>
      <c r="R55" s="7">
        <f t="shared" si="5"/>
        <v>0.69244448584177021</v>
      </c>
      <c r="S55" s="6">
        <v>19000775661.459999</v>
      </c>
      <c r="T55" s="7">
        <f t="shared" si="6"/>
        <v>0.59074135117091287</v>
      </c>
    </row>
    <row r="56" spans="1:20" ht="40.799999999999997" x14ac:dyDescent="0.2">
      <c r="A56" s="1" t="s">
        <v>17</v>
      </c>
      <c r="B56" s="2" t="s">
        <v>18</v>
      </c>
      <c r="C56" s="3" t="s">
        <v>95</v>
      </c>
      <c r="D56" s="1" t="s">
        <v>20</v>
      </c>
      <c r="E56" s="1" t="s">
        <v>37</v>
      </c>
      <c r="F56" s="1" t="s">
        <v>22</v>
      </c>
      <c r="G56" s="2" t="s">
        <v>96</v>
      </c>
      <c r="H56" s="6">
        <v>0</v>
      </c>
      <c r="I56" s="6">
        <v>26420000000</v>
      </c>
      <c r="J56" s="6">
        <v>0</v>
      </c>
      <c r="K56" s="6">
        <v>26420000000</v>
      </c>
      <c r="L56" s="6">
        <v>0</v>
      </c>
      <c r="M56" s="6">
        <v>18688763044</v>
      </c>
      <c r="N56" s="6">
        <v>7731236956</v>
      </c>
      <c r="O56" s="6">
        <v>0</v>
      </c>
      <c r="P56" s="7">
        <f t="shared" si="7"/>
        <v>0</v>
      </c>
      <c r="Q56" s="6">
        <v>0</v>
      </c>
      <c r="R56" s="7">
        <f t="shared" si="5"/>
        <v>0</v>
      </c>
      <c r="S56" s="6">
        <v>0</v>
      </c>
      <c r="T56" s="7">
        <f t="shared" si="6"/>
        <v>0</v>
      </c>
    </row>
    <row r="57" spans="1:20" ht="51" x14ac:dyDescent="0.2">
      <c r="A57" s="1" t="s">
        <v>17</v>
      </c>
      <c r="B57" s="2" t="s">
        <v>18</v>
      </c>
      <c r="C57" s="3" t="s">
        <v>97</v>
      </c>
      <c r="D57" s="1" t="s">
        <v>20</v>
      </c>
      <c r="E57" s="1" t="s">
        <v>21</v>
      </c>
      <c r="F57" s="1" t="s">
        <v>22</v>
      </c>
      <c r="G57" s="2" t="s">
        <v>98</v>
      </c>
      <c r="H57" s="6">
        <v>24255917092</v>
      </c>
      <c r="I57" s="6">
        <v>0</v>
      </c>
      <c r="J57" s="6">
        <v>0</v>
      </c>
      <c r="K57" s="6">
        <v>24255917092</v>
      </c>
      <c r="L57" s="6">
        <v>0</v>
      </c>
      <c r="M57" s="6">
        <v>12398070796.1</v>
      </c>
      <c r="N57" s="6">
        <v>11857846295.9</v>
      </c>
      <c r="O57" s="6">
        <v>11775133127.459999</v>
      </c>
      <c r="P57" s="7">
        <f t="shared" si="7"/>
        <v>0.4854540474721375</v>
      </c>
      <c r="Q57" s="6">
        <v>7083403763.6599998</v>
      </c>
      <c r="R57" s="7">
        <f t="shared" si="5"/>
        <v>0.29202786836685812</v>
      </c>
      <c r="S57" s="6">
        <v>6361757122.1599998</v>
      </c>
      <c r="T57" s="7">
        <f t="shared" si="6"/>
        <v>0.26227650342102349</v>
      </c>
    </row>
    <row r="58" spans="1:20" ht="51" x14ac:dyDescent="0.2">
      <c r="A58" s="1" t="s">
        <v>17</v>
      </c>
      <c r="B58" s="2" t="s">
        <v>18</v>
      </c>
      <c r="C58" s="3" t="s">
        <v>99</v>
      </c>
      <c r="D58" s="1" t="s">
        <v>20</v>
      </c>
      <c r="E58" s="1" t="s">
        <v>21</v>
      </c>
      <c r="F58" s="1" t="s">
        <v>22</v>
      </c>
      <c r="G58" s="2" t="s">
        <v>100</v>
      </c>
      <c r="H58" s="6">
        <v>8694405894</v>
      </c>
      <c r="I58" s="6">
        <v>0</v>
      </c>
      <c r="J58" s="6">
        <v>0</v>
      </c>
      <c r="K58" s="6">
        <v>8694405894</v>
      </c>
      <c r="L58" s="6">
        <v>0</v>
      </c>
      <c r="M58" s="6">
        <v>8222825125.6400003</v>
      </c>
      <c r="N58" s="6">
        <v>471580768.36000001</v>
      </c>
      <c r="O58" s="6">
        <v>7512720582.75</v>
      </c>
      <c r="P58" s="7">
        <f t="shared" si="7"/>
        <v>0.86408670981585067</v>
      </c>
      <c r="Q58" s="6">
        <v>6666700998.3800001</v>
      </c>
      <c r="R58" s="7">
        <f t="shared" si="5"/>
        <v>0.76678051147585402</v>
      </c>
      <c r="S58" s="6">
        <v>6377974869.3800001</v>
      </c>
      <c r="T58" s="7">
        <f t="shared" si="6"/>
        <v>0.73357224715968616</v>
      </c>
    </row>
    <row r="59" spans="1:20" ht="40.799999999999997" x14ac:dyDescent="0.2">
      <c r="A59" s="1" t="s">
        <v>17</v>
      </c>
      <c r="B59" s="2" t="s">
        <v>18</v>
      </c>
      <c r="C59" s="3" t="s">
        <v>101</v>
      </c>
      <c r="D59" s="1" t="s">
        <v>20</v>
      </c>
      <c r="E59" s="1" t="s">
        <v>21</v>
      </c>
      <c r="F59" s="1" t="s">
        <v>22</v>
      </c>
      <c r="G59" s="2" t="s">
        <v>102</v>
      </c>
      <c r="H59" s="6">
        <v>62108162381</v>
      </c>
      <c r="I59" s="6">
        <v>0</v>
      </c>
      <c r="J59" s="6">
        <v>0</v>
      </c>
      <c r="K59" s="6">
        <v>62108162381</v>
      </c>
      <c r="L59" s="6">
        <v>0</v>
      </c>
      <c r="M59" s="6">
        <v>59109010087.440002</v>
      </c>
      <c r="N59" s="6">
        <v>2999152293.5599999</v>
      </c>
      <c r="O59" s="6">
        <v>38023384280.080002</v>
      </c>
      <c r="P59" s="7">
        <f t="shared" si="7"/>
        <v>0.61221235377770633</v>
      </c>
      <c r="Q59" s="6">
        <v>32952826789.380001</v>
      </c>
      <c r="R59" s="7">
        <f t="shared" si="5"/>
        <v>0.53057159519923036</v>
      </c>
      <c r="S59" s="6">
        <v>29196624669.52</v>
      </c>
      <c r="T59" s="7">
        <f t="shared" si="6"/>
        <v>0.47009319790230619</v>
      </c>
    </row>
    <row r="60" spans="1:20" ht="40.799999999999997" x14ac:dyDescent="0.2">
      <c r="A60" s="1" t="s">
        <v>17</v>
      </c>
      <c r="B60" s="2" t="s">
        <v>18</v>
      </c>
      <c r="C60" s="3" t="s">
        <v>101</v>
      </c>
      <c r="D60" s="1" t="s">
        <v>20</v>
      </c>
      <c r="E60" s="1" t="s">
        <v>37</v>
      </c>
      <c r="F60" s="1" t="s">
        <v>22</v>
      </c>
      <c r="G60" s="2" t="s">
        <v>102</v>
      </c>
      <c r="H60" s="6">
        <v>0</v>
      </c>
      <c r="I60" s="6">
        <v>11000000000</v>
      </c>
      <c r="J60" s="6">
        <v>0</v>
      </c>
      <c r="K60" s="6">
        <v>11000000000</v>
      </c>
      <c r="L60" s="6">
        <v>0</v>
      </c>
      <c r="M60" s="6">
        <v>10610016556</v>
      </c>
      <c r="N60" s="6">
        <v>389983444</v>
      </c>
      <c r="O60" s="6">
        <v>0</v>
      </c>
      <c r="P60" s="7">
        <f t="shared" si="7"/>
        <v>0</v>
      </c>
      <c r="Q60" s="6">
        <v>0</v>
      </c>
      <c r="R60" s="7">
        <f t="shared" si="5"/>
        <v>0</v>
      </c>
      <c r="S60" s="6">
        <v>0</v>
      </c>
      <c r="T60" s="7">
        <f t="shared" si="6"/>
        <v>0</v>
      </c>
    </row>
    <row r="61" spans="1:20" ht="40.799999999999997" x14ac:dyDescent="0.2">
      <c r="A61" s="1" t="s">
        <v>17</v>
      </c>
      <c r="B61" s="2" t="s">
        <v>18</v>
      </c>
      <c r="C61" s="3" t="s">
        <v>103</v>
      </c>
      <c r="D61" s="1" t="s">
        <v>20</v>
      </c>
      <c r="E61" s="1" t="s">
        <v>21</v>
      </c>
      <c r="F61" s="1" t="s">
        <v>22</v>
      </c>
      <c r="G61" s="2" t="s">
        <v>104</v>
      </c>
      <c r="H61" s="6">
        <v>17308774440</v>
      </c>
      <c r="I61" s="6">
        <v>0</v>
      </c>
      <c r="J61" s="6">
        <v>0</v>
      </c>
      <c r="K61" s="6">
        <v>17308774440</v>
      </c>
      <c r="L61" s="6">
        <v>0</v>
      </c>
      <c r="M61" s="6">
        <v>17259749681.82</v>
      </c>
      <c r="N61" s="6">
        <v>49024758.18</v>
      </c>
      <c r="O61" s="6">
        <v>16721988678.700001</v>
      </c>
      <c r="P61" s="7">
        <f t="shared" si="7"/>
        <v>0.96609894228305637</v>
      </c>
      <c r="Q61" s="6">
        <v>12248968416.99</v>
      </c>
      <c r="R61" s="7">
        <f t="shared" si="5"/>
        <v>0.70767392916525862</v>
      </c>
      <c r="S61" s="6">
        <v>11955395367.99</v>
      </c>
      <c r="T61" s="7">
        <f t="shared" si="6"/>
        <v>0.69071299123070662</v>
      </c>
    </row>
    <row r="62" spans="1:20" ht="40.799999999999997" x14ac:dyDescent="0.2">
      <c r="A62" s="1" t="s">
        <v>17</v>
      </c>
      <c r="B62" s="2" t="s">
        <v>18</v>
      </c>
      <c r="C62" s="3" t="s">
        <v>105</v>
      </c>
      <c r="D62" s="1" t="s">
        <v>106</v>
      </c>
      <c r="E62" s="1" t="s">
        <v>107</v>
      </c>
      <c r="F62" s="1" t="s">
        <v>22</v>
      </c>
      <c r="G62" s="2" t="s">
        <v>108</v>
      </c>
      <c r="H62" s="6">
        <v>21000000000</v>
      </c>
      <c r="I62" s="6">
        <v>0</v>
      </c>
      <c r="J62" s="6">
        <v>0</v>
      </c>
      <c r="K62" s="6">
        <v>21000000000</v>
      </c>
      <c r="L62" s="6">
        <v>0</v>
      </c>
      <c r="M62" s="6">
        <v>17759685203</v>
      </c>
      <c r="N62" s="6">
        <v>3240314797</v>
      </c>
      <c r="O62" s="6">
        <v>0</v>
      </c>
      <c r="P62" s="7">
        <f t="shared" si="7"/>
        <v>0</v>
      </c>
      <c r="Q62" s="6">
        <v>0</v>
      </c>
      <c r="R62" s="7">
        <f t="shared" si="5"/>
        <v>0</v>
      </c>
      <c r="S62" s="6">
        <v>0</v>
      </c>
      <c r="T62" s="7">
        <f t="shared" si="6"/>
        <v>0</v>
      </c>
    </row>
    <row r="63" spans="1:20" ht="40.799999999999997" x14ac:dyDescent="0.2">
      <c r="A63" s="1" t="s">
        <v>17</v>
      </c>
      <c r="B63" s="2" t="s">
        <v>18</v>
      </c>
      <c r="C63" s="3" t="s">
        <v>105</v>
      </c>
      <c r="D63" s="1" t="s">
        <v>20</v>
      </c>
      <c r="E63" s="1" t="s">
        <v>21</v>
      </c>
      <c r="F63" s="1" t="s">
        <v>22</v>
      </c>
      <c r="G63" s="2" t="s">
        <v>108</v>
      </c>
      <c r="H63" s="6">
        <v>26383209623</v>
      </c>
      <c r="I63" s="6">
        <v>0</v>
      </c>
      <c r="J63" s="6">
        <v>0</v>
      </c>
      <c r="K63" s="6">
        <v>26383209623</v>
      </c>
      <c r="L63" s="6">
        <v>0</v>
      </c>
      <c r="M63" s="6">
        <v>12985728405.360001</v>
      </c>
      <c r="N63" s="6">
        <v>13397481217.639999</v>
      </c>
      <c r="O63" s="6">
        <v>11073796439.959999</v>
      </c>
      <c r="P63" s="7">
        <f t="shared" si="7"/>
        <v>0.41972893359821672</v>
      </c>
      <c r="Q63" s="6">
        <v>9647954342.7800007</v>
      </c>
      <c r="R63" s="7">
        <f t="shared" si="5"/>
        <v>0.36568539160486513</v>
      </c>
      <c r="S63" s="6">
        <v>8528678193.8400002</v>
      </c>
      <c r="T63" s="7">
        <f t="shared" si="6"/>
        <v>0.3232615862781526</v>
      </c>
    </row>
    <row r="64" spans="1:20" ht="40.799999999999997" x14ac:dyDescent="0.2">
      <c r="A64" s="1" t="s">
        <v>17</v>
      </c>
      <c r="B64" s="2" t="s">
        <v>18</v>
      </c>
      <c r="C64" s="3" t="s">
        <v>109</v>
      </c>
      <c r="D64" s="1" t="s">
        <v>20</v>
      </c>
      <c r="E64" s="1" t="s">
        <v>21</v>
      </c>
      <c r="F64" s="1" t="s">
        <v>22</v>
      </c>
      <c r="G64" s="2" t="s">
        <v>110</v>
      </c>
      <c r="H64" s="6">
        <v>37250798453</v>
      </c>
      <c r="I64" s="6">
        <v>0</v>
      </c>
      <c r="J64" s="6">
        <v>0</v>
      </c>
      <c r="K64" s="6">
        <v>37250798453</v>
      </c>
      <c r="L64" s="6">
        <v>0</v>
      </c>
      <c r="M64" s="6">
        <v>28802886238.09</v>
      </c>
      <c r="N64" s="6">
        <v>8447912214.9099998</v>
      </c>
      <c r="O64" s="6">
        <v>14085833498.559999</v>
      </c>
      <c r="P64" s="7">
        <f t="shared" si="7"/>
        <v>0.37813507585165851</v>
      </c>
      <c r="Q64" s="6">
        <v>9880681695</v>
      </c>
      <c r="R64" s="7">
        <f t="shared" si="5"/>
        <v>0.26524751429064353</v>
      </c>
      <c r="S64" s="6">
        <v>8799748153.5</v>
      </c>
      <c r="T64" s="7">
        <f t="shared" si="6"/>
        <v>0.23622978617767884</v>
      </c>
    </row>
    <row r="65" spans="1:20" ht="40.799999999999997" x14ac:dyDescent="0.2">
      <c r="A65" s="1" t="s">
        <v>17</v>
      </c>
      <c r="B65" s="2" t="s">
        <v>18</v>
      </c>
      <c r="C65" s="3" t="s">
        <v>109</v>
      </c>
      <c r="D65" s="1" t="s">
        <v>20</v>
      </c>
      <c r="E65" s="1" t="s">
        <v>37</v>
      </c>
      <c r="F65" s="1" t="s">
        <v>22</v>
      </c>
      <c r="G65" s="2" t="s">
        <v>110</v>
      </c>
      <c r="H65" s="6">
        <v>0</v>
      </c>
      <c r="I65" s="6">
        <v>12000000000</v>
      </c>
      <c r="J65" s="6">
        <v>0</v>
      </c>
      <c r="K65" s="6">
        <v>12000000000</v>
      </c>
      <c r="L65" s="6">
        <v>0</v>
      </c>
      <c r="M65" s="6">
        <v>9963186472</v>
      </c>
      <c r="N65" s="6">
        <v>2036813528</v>
      </c>
      <c r="O65" s="6">
        <v>33829266</v>
      </c>
      <c r="P65" s="7">
        <f t="shared" si="7"/>
        <v>2.8191054999999999E-3</v>
      </c>
      <c r="Q65" s="6">
        <v>7663490.2000000002</v>
      </c>
      <c r="R65" s="7">
        <f t="shared" si="5"/>
        <v>6.3862418333333339E-4</v>
      </c>
      <c r="S65" s="6">
        <v>6959153</v>
      </c>
      <c r="T65" s="7">
        <f t="shared" si="6"/>
        <v>5.7992941666666663E-4</v>
      </c>
    </row>
    <row r="66" spans="1:20" ht="20.399999999999999" x14ac:dyDescent="0.2">
      <c r="A66" s="1" t="s">
        <v>17</v>
      </c>
      <c r="B66" s="2" t="s">
        <v>18</v>
      </c>
      <c r="C66" s="3" t="s">
        <v>111</v>
      </c>
      <c r="D66" s="1" t="s">
        <v>20</v>
      </c>
      <c r="E66" s="1" t="s">
        <v>21</v>
      </c>
      <c r="F66" s="1" t="s">
        <v>22</v>
      </c>
      <c r="G66" s="2" t="s">
        <v>112</v>
      </c>
      <c r="H66" s="6">
        <v>147073989706</v>
      </c>
      <c r="I66" s="6">
        <v>0</v>
      </c>
      <c r="J66" s="6">
        <v>0</v>
      </c>
      <c r="K66" s="6">
        <v>147073989706</v>
      </c>
      <c r="L66" s="6">
        <v>0</v>
      </c>
      <c r="M66" s="6">
        <v>142385879815.16</v>
      </c>
      <c r="N66" s="6">
        <v>4688109890.8400002</v>
      </c>
      <c r="O66" s="6">
        <v>125097573320.12</v>
      </c>
      <c r="P66" s="7">
        <f t="shared" si="7"/>
        <v>0.85057577869607859</v>
      </c>
      <c r="Q66" s="6">
        <v>67281425596.870003</v>
      </c>
      <c r="R66" s="7">
        <f t="shared" si="5"/>
        <v>0.45746651553660278</v>
      </c>
      <c r="S66" s="6">
        <v>62146753755.529999</v>
      </c>
      <c r="T66" s="7">
        <f t="shared" si="6"/>
        <v>0.4225543475074075</v>
      </c>
    </row>
    <row r="67" spans="1:20" ht="61.2" x14ac:dyDescent="0.2">
      <c r="A67" s="1" t="s">
        <v>17</v>
      </c>
      <c r="B67" s="2" t="s">
        <v>18</v>
      </c>
      <c r="C67" s="3" t="s">
        <v>113</v>
      </c>
      <c r="D67" s="1" t="s">
        <v>20</v>
      </c>
      <c r="E67" s="1" t="s">
        <v>21</v>
      </c>
      <c r="F67" s="1" t="s">
        <v>22</v>
      </c>
      <c r="G67" s="2" t="s">
        <v>114</v>
      </c>
      <c r="H67" s="6">
        <v>25506838934</v>
      </c>
      <c r="I67" s="6">
        <v>0</v>
      </c>
      <c r="J67" s="6">
        <v>0</v>
      </c>
      <c r="K67" s="6">
        <v>25506838934</v>
      </c>
      <c r="L67" s="6">
        <v>0</v>
      </c>
      <c r="M67" s="6">
        <v>20140393129.099998</v>
      </c>
      <c r="N67" s="6">
        <v>5366445804.8999996</v>
      </c>
      <c r="O67" s="6">
        <v>19332676074.73</v>
      </c>
      <c r="P67" s="7">
        <f t="shared" si="7"/>
        <v>0.75794088498202772</v>
      </c>
      <c r="Q67" s="6">
        <v>16842836945.15</v>
      </c>
      <c r="R67" s="7">
        <f t="shared" si="5"/>
        <v>0.66032631439479961</v>
      </c>
      <c r="S67" s="6">
        <v>16360772996.15</v>
      </c>
      <c r="T67" s="7">
        <f t="shared" si="6"/>
        <v>0.64142691450258404</v>
      </c>
    </row>
    <row r="68" spans="1:20" ht="20.399999999999999" x14ac:dyDescent="0.2">
      <c r="A68" s="1" t="s">
        <v>17</v>
      </c>
      <c r="B68" s="2" t="s">
        <v>18</v>
      </c>
      <c r="C68" s="3" t="s">
        <v>115</v>
      </c>
      <c r="D68" s="1" t="s">
        <v>106</v>
      </c>
      <c r="E68" s="1" t="s">
        <v>107</v>
      </c>
      <c r="F68" s="1" t="s">
        <v>22</v>
      </c>
      <c r="G68" s="2" t="s">
        <v>116</v>
      </c>
      <c r="H68" s="6">
        <v>106886000000</v>
      </c>
      <c r="I68" s="6">
        <v>0</v>
      </c>
      <c r="J68" s="6">
        <v>0</v>
      </c>
      <c r="K68" s="6">
        <v>106886000000</v>
      </c>
      <c r="L68" s="6">
        <v>0</v>
      </c>
      <c r="M68" s="6">
        <v>106397735263</v>
      </c>
      <c r="N68" s="6">
        <v>488264737</v>
      </c>
      <c r="O68" s="6">
        <v>106397735263</v>
      </c>
      <c r="P68" s="7">
        <f t="shared" si="7"/>
        <v>0.99543191122317232</v>
      </c>
      <c r="Q68" s="6">
        <v>0</v>
      </c>
      <c r="R68" s="7">
        <f t="shared" si="5"/>
        <v>0</v>
      </c>
      <c r="S68" s="6">
        <v>0</v>
      </c>
      <c r="T68" s="7">
        <f t="shared" si="6"/>
        <v>0</v>
      </c>
    </row>
    <row r="69" spans="1:20" ht="61.2" x14ac:dyDescent="0.2">
      <c r="A69" s="1" t="s">
        <v>17</v>
      </c>
      <c r="B69" s="2" t="s">
        <v>18</v>
      </c>
      <c r="C69" s="3" t="s">
        <v>117</v>
      </c>
      <c r="D69" s="1" t="s">
        <v>106</v>
      </c>
      <c r="E69" s="1" t="s">
        <v>107</v>
      </c>
      <c r="F69" s="1" t="s">
        <v>22</v>
      </c>
      <c r="G69" s="2" t="s">
        <v>118</v>
      </c>
      <c r="H69" s="6">
        <v>55000000000</v>
      </c>
      <c r="I69" s="6">
        <v>0</v>
      </c>
      <c r="J69" s="6">
        <v>0</v>
      </c>
      <c r="K69" s="6">
        <v>55000000000</v>
      </c>
      <c r="L69" s="6">
        <v>0</v>
      </c>
      <c r="M69" s="6">
        <v>47309136921</v>
      </c>
      <c r="N69" s="6">
        <v>7690863079</v>
      </c>
      <c r="O69" s="6">
        <v>44392841118</v>
      </c>
      <c r="P69" s="7">
        <f t="shared" si="7"/>
        <v>0.8071425657818182</v>
      </c>
      <c r="Q69" s="6">
        <v>0</v>
      </c>
      <c r="R69" s="7">
        <f t="shared" si="5"/>
        <v>0</v>
      </c>
      <c r="S69" s="6">
        <v>0</v>
      </c>
      <c r="T69" s="7">
        <f t="shared" si="6"/>
        <v>0</v>
      </c>
    </row>
    <row r="70" spans="1:20" ht="61.2" x14ac:dyDescent="0.2">
      <c r="A70" s="1" t="s">
        <v>17</v>
      </c>
      <c r="B70" s="2" t="s">
        <v>18</v>
      </c>
      <c r="C70" s="3" t="s">
        <v>117</v>
      </c>
      <c r="D70" s="1" t="s">
        <v>20</v>
      </c>
      <c r="E70" s="1" t="s">
        <v>21</v>
      </c>
      <c r="F70" s="1" t="s">
        <v>22</v>
      </c>
      <c r="G70" s="2" t="s">
        <v>118</v>
      </c>
      <c r="H70" s="6">
        <v>5500000000</v>
      </c>
      <c r="I70" s="6">
        <v>0</v>
      </c>
      <c r="J70" s="6">
        <v>0</v>
      </c>
      <c r="K70" s="6">
        <v>5500000000</v>
      </c>
      <c r="L70" s="6">
        <v>0</v>
      </c>
      <c r="M70" s="6">
        <v>4649759685</v>
      </c>
      <c r="N70" s="6">
        <v>850240315</v>
      </c>
      <c r="O70" s="6">
        <v>4233380506.9299998</v>
      </c>
      <c r="P70" s="7">
        <f t="shared" si="7"/>
        <v>0.76970554671454539</v>
      </c>
      <c r="Q70" s="6">
        <v>3976536978.5799999</v>
      </c>
      <c r="R70" s="7">
        <f t="shared" si="5"/>
        <v>0.72300672337818184</v>
      </c>
      <c r="S70" s="6">
        <v>3866227870.6599998</v>
      </c>
      <c r="T70" s="7">
        <f t="shared" si="6"/>
        <v>0.70295052193818175</v>
      </c>
    </row>
    <row r="71" spans="1:20" ht="51" x14ac:dyDescent="0.2">
      <c r="A71" s="1" t="s">
        <v>17</v>
      </c>
      <c r="B71" s="2" t="s">
        <v>18</v>
      </c>
      <c r="C71" s="3" t="s">
        <v>119</v>
      </c>
      <c r="D71" s="1" t="s">
        <v>20</v>
      </c>
      <c r="E71" s="1" t="s">
        <v>21</v>
      </c>
      <c r="F71" s="1" t="s">
        <v>22</v>
      </c>
      <c r="G71" s="2" t="s">
        <v>120</v>
      </c>
      <c r="H71" s="6">
        <v>0</v>
      </c>
      <c r="I71" s="6">
        <v>155379146667</v>
      </c>
      <c r="J71" s="6">
        <v>0</v>
      </c>
      <c r="K71" s="6">
        <v>155379146667</v>
      </c>
      <c r="L71" s="6">
        <v>0</v>
      </c>
      <c r="M71" s="6">
        <v>155379146667</v>
      </c>
      <c r="N71" s="6">
        <v>0</v>
      </c>
      <c r="O71" s="6">
        <v>123226897453</v>
      </c>
      <c r="P71" s="7">
        <f t="shared" si="7"/>
        <v>0.79307230150448105</v>
      </c>
      <c r="Q71" s="6">
        <v>0</v>
      </c>
      <c r="R71" s="7">
        <f t="shared" si="5"/>
        <v>0</v>
      </c>
      <c r="S71" s="6">
        <v>0</v>
      </c>
      <c r="T71" s="7">
        <f t="shared" si="6"/>
        <v>0</v>
      </c>
    </row>
    <row r="72" spans="1:20" ht="51" x14ac:dyDescent="0.2">
      <c r="A72" s="1" t="s">
        <v>17</v>
      </c>
      <c r="B72" s="2" t="s">
        <v>18</v>
      </c>
      <c r="C72" s="3" t="s">
        <v>119</v>
      </c>
      <c r="D72" s="1" t="s">
        <v>20</v>
      </c>
      <c r="E72" s="1" t="s">
        <v>37</v>
      </c>
      <c r="F72" s="1" t="s">
        <v>22</v>
      </c>
      <c r="G72" s="2" t="s">
        <v>120</v>
      </c>
      <c r="H72" s="6">
        <v>0</v>
      </c>
      <c r="I72" s="6">
        <v>69000000000</v>
      </c>
      <c r="J72" s="6">
        <v>0</v>
      </c>
      <c r="K72" s="6">
        <v>69000000000</v>
      </c>
      <c r="L72" s="6">
        <v>0</v>
      </c>
      <c r="M72" s="6">
        <v>66757582764</v>
      </c>
      <c r="N72" s="6">
        <v>2242417236</v>
      </c>
      <c r="O72" s="6">
        <v>66757582764</v>
      </c>
      <c r="P72" s="7">
        <f t="shared" si="7"/>
        <v>0.96750119947826085</v>
      </c>
      <c r="Q72" s="6">
        <v>8029088992</v>
      </c>
      <c r="R72" s="7">
        <f t="shared" si="5"/>
        <v>0.11636360857971015</v>
      </c>
      <c r="S72" s="6">
        <v>737369400</v>
      </c>
      <c r="T72" s="7">
        <f t="shared" si="6"/>
        <v>1.0686513043478261E-2</v>
      </c>
    </row>
    <row r="73" spans="1:20" ht="30.6" x14ac:dyDescent="0.2">
      <c r="A73" s="1" t="s">
        <v>17</v>
      </c>
      <c r="B73" s="2" t="s">
        <v>18</v>
      </c>
      <c r="C73" s="3" t="s">
        <v>121</v>
      </c>
      <c r="D73" s="1" t="s">
        <v>20</v>
      </c>
      <c r="E73" s="1" t="s">
        <v>21</v>
      </c>
      <c r="F73" s="1" t="s">
        <v>22</v>
      </c>
      <c r="G73" s="2" t="s">
        <v>122</v>
      </c>
      <c r="H73" s="6">
        <v>16788091608</v>
      </c>
      <c r="I73" s="6">
        <v>0</v>
      </c>
      <c r="J73" s="6">
        <v>0</v>
      </c>
      <c r="K73" s="6">
        <v>16788091608</v>
      </c>
      <c r="L73" s="6">
        <v>0</v>
      </c>
      <c r="M73" s="6">
        <v>14698041434</v>
      </c>
      <c r="N73" s="6">
        <v>2090050174</v>
      </c>
      <c r="O73" s="6">
        <v>14504405286</v>
      </c>
      <c r="P73" s="7">
        <f t="shared" si="7"/>
        <v>0.86396986772982831</v>
      </c>
      <c r="Q73" s="6">
        <v>850361150</v>
      </c>
      <c r="R73" s="7">
        <f t="shared" si="5"/>
        <v>5.0652639374137012E-2</v>
      </c>
      <c r="S73" s="6">
        <v>831567837</v>
      </c>
      <c r="T73" s="7">
        <f t="shared" si="6"/>
        <v>4.9533196292765903E-2</v>
      </c>
    </row>
    <row r="74" spans="1:20" ht="40.799999999999997" x14ac:dyDescent="0.2">
      <c r="A74" s="1" t="s">
        <v>17</v>
      </c>
      <c r="B74" s="2" t="s">
        <v>18</v>
      </c>
      <c r="C74" s="3" t="s">
        <v>123</v>
      </c>
      <c r="D74" s="1" t="s">
        <v>20</v>
      </c>
      <c r="E74" s="1" t="s">
        <v>21</v>
      </c>
      <c r="F74" s="1" t="s">
        <v>22</v>
      </c>
      <c r="G74" s="2" t="s">
        <v>124</v>
      </c>
      <c r="H74" s="6">
        <v>25872898116</v>
      </c>
      <c r="I74" s="6">
        <v>0</v>
      </c>
      <c r="J74" s="6">
        <v>0</v>
      </c>
      <c r="K74" s="6">
        <v>25872898116</v>
      </c>
      <c r="L74" s="6">
        <v>0</v>
      </c>
      <c r="M74" s="6">
        <v>11063547860.200001</v>
      </c>
      <c r="N74" s="6">
        <v>14809350255.799999</v>
      </c>
      <c r="O74" s="6">
        <v>10762171607.09</v>
      </c>
      <c r="P74" s="7">
        <f t="shared" si="7"/>
        <v>0.41596312708527189</v>
      </c>
      <c r="Q74" s="6">
        <v>9165257963.1399994</v>
      </c>
      <c r="R74" s="7">
        <f t="shared" si="5"/>
        <v>0.3542416439800431</v>
      </c>
      <c r="S74" s="6">
        <v>9090210691.4599991</v>
      </c>
      <c r="T74" s="7">
        <f t="shared" si="6"/>
        <v>0.35134103070728451</v>
      </c>
    </row>
    <row r="75" spans="1:20" ht="91.8" x14ac:dyDescent="0.2">
      <c r="A75" s="1" t="s">
        <v>17</v>
      </c>
      <c r="B75" s="2" t="s">
        <v>18</v>
      </c>
      <c r="C75" s="3" t="s">
        <v>125</v>
      </c>
      <c r="D75" s="1" t="s">
        <v>20</v>
      </c>
      <c r="E75" s="1" t="s">
        <v>21</v>
      </c>
      <c r="F75" s="1" t="s">
        <v>22</v>
      </c>
      <c r="G75" s="2" t="s">
        <v>126</v>
      </c>
      <c r="H75" s="6">
        <v>39057255973</v>
      </c>
      <c r="I75" s="6">
        <v>0</v>
      </c>
      <c r="J75" s="6">
        <v>0</v>
      </c>
      <c r="K75" s="6">
        <v>39057255973</v>
      </c>
      <c r="L75" s="6">
        <v>0</v>
      </c>
      <c r="M75" s="6">
        <v>37645202292.339996</v>
      </c>
      <c r="N75" s="6">
        <v>1412053680.6600001</v>
      </c>
      <c r="O75" s="6">
        <v>36873277068.269997</v>
      </c>
      <c r="P75" s="7">
        <f t="shared" si="7"/>
        <v>0.94408263329508424</v>
      </c>
      <c r="Q75" s="6">
        <v>30383845572.02</v>
      </c>
      <c r="R75" s="7">
        <f t="shared" si="5"/>
        <v>0.77793088160172175</v>
      </c>
      <c r="S75" s="6">
        <v>30211660294.02</v>
      </c>
      <c r="T75" s="7">
        <f t="shared" si="6"/>
        <v>0.77352234665192821</v>
      </c>
    </row>
    <row r="76" spans="1:20" ht="61.2" x14ac:dyDescent="0.2">
      <c r="A76" s="1" t="s">
        <v>17</v>
      </c>
      <c r="B76" s="2" t="s">
        <v>18</v>
      </c>
      <c r="C76" s="3" t="s">
        <v>127</v>
      </c>
      <c r="D76" s="1" t="s">
        <v>20</v>
      </c>
      <c r="E76" s="1" t="s">
        <v>21</v>
      </c>
      <c r="F76" s="1" t="s">
        <v>22</v>
      </c>
      <c r="G76" s="2" t="s">
        <v>128</v>
      </c>
      <c r="H76" s="6">
        <v>3628181000</v>
      </c>
      <c r="I76" s="6">
        <v>0</v>
      </c>
      <c r="J76" s="6">
        <v>0</v>
      </c>
      <c r="K76" s="6">
        <v>3628181000</v>
      </c>
      <c r="L76" s="6">
        <v>0</v>
      </c>
      <c r="M76" s="6">
        <v>2575507764.8000002</v>
      </c>
      <c r="N76" s="6">
        <v>1052673235.2</v>
      </c>
      <c r="O76" s="6">
        <v>2573382764.8000002</v>
      </c>
      <c r="P76" s="7">
        <f t="shared" si="7"/>
        <v>0.70927629156318284</v>
      </c>
      <c r="Q76" s="6">
        <v>2533479158.8000002</v>
      </c>
      <c r="R76" s="7">
        <f t="shared" si="5"/>
        <v>0.69827805139820753</v>
      </c>
      <c r="S76" s="6">
        <v>2533479158.8000002</v>
      </c>
      <c r="T76" s="7">
        <f t="shared" si="6"/>
        <v>0.69827805139820753</v>
      </c>
    </row>
    <row r="77" spans="1:20" ht="30.6" x14ac:dyDescent="0.2">
      <c r="A77" s="1" t="s">
        <v>17</v>
      </c>
      <c r="B77" s="2" t="s">
        <v>18</v>
      </c>
      <c r="C77" s="3" t="s">
        <v>129</v>
      </c>
      <c r="D77" s="1" t="s">
        <v>20</v>
      </c>
      <c r="E77" s="1" t="s">
        <v>21</v>
      </c>
      <c r="F77" s="1" t="s">
        <v>22</v>
      </c>
      <c r="G77" s="2" t="s">
        <v>130</v>
      </c>
      <c r="H77" s="6">
        <v>20325035748</v>
      </c>
      <c r="I77" s="6">
        <v>0</v>
      </c>
      <c r="J77" s="6">
        <v>0</v>
      </c>
      <c r="K77" s="6">
        <v>20325035748</v>
      </c>
      <c r="L77" s="6">
        <v>0</v>
      </c>
      <c r="M77" s="6">
        <v>11275173172.68</v>
      </c>
      <c r="N77" s="6">
        <v>9049862575.3199997</v>
      </c>
      <c r="O77" s="6">
        <v>10040066907.360001</v>
      </c>
      <c r="P77" s="7">
        <f t="shared" si="7"/>
        <v>0.49397536279108151</v>
      </c>
      <c r="Q77" s="6">
        <v>7162732262.54</v>
      </c>
      <c r="R77" s="7">
        <f t="shared" si="5"/>
        <v>0.35240933159218768</v>
      </c>
      <c r="S77" s="6">
        <v>6066811439.0299997</v>
      </c>
      <c r="T77" s="7">
        <f t="shared" si="6"/>
        <v>0.29848958271214743</v>
      </c>
    </row>
    <row r="78" spans="1:20" ht="18" customHeight="1" x14ac:dyDescent="0.2">
      <c r="A78" s="8"/>
      <c r="B78" s="9"/>
      <c r="C78" s="10"/>
      <c r="D78" s="8"/>
      <c r="E78" s="8"/>
      <c r="F78" s="8"/>
      <c r="G78" s="11" t="s">
        <v>136</v>
      </c>
      <c r="H78" s="12">
        <f>SUM(H33:H77)</f>
        <v>1192063197000</v>
      </c>
      <c r="I78" s="12">
        <f t="shared" ref="I78:S78" si="8">SUM(I33:I77)</f>
        <v>309299146667</v>
      </c>
      <c r="J78" s="12">
        <f t="shared" si="8"/>
        <v>165379146667</v>
      </c>
      <c r="K78" s="12">
        <f t="shared" si="8"/>
        <v>1335983197000</v>
      </c>
      <c r="L78" s="12">
        <f t="shared" si="8"/>
        <v>0</v>
      </c>
      <c r="M78" s="12">
        <f t="shared" si="8"/>
        <v>1200855812125.5</v>
      </c>
      <c r="N78" s="12">
        <f t="shared" si="8"/>
        <v>135127384874.5</v>
      </c>
      <c r="O78" s="12">
        <f t="shared" si="8"/>
        <v>956173947043.58337</v>
      </c>
      <c r="P78" s="13">
        <f>+O78/K78</f>
        <v>0.71570806368725859</v>
      </c>
      <c r="Q78" s="12">
        <f t="shared" si="8"/>
        <v>463753369962.25012</v>
      </c>
      <c r="R78" s="13">
        <f>+Q78/K78</f>
        <v>0.34712515172617858</v>
      </c>
      <c r="S78" s="12">
        <f t="shared" si="8"/>
        <v>432109235183.37006</v>
      </c>
      <c r="T78" s="13">
        <f>+S78/K78</f>
        <v>0.32343912419983084</v>
      </c>
    </row>
    <row r="79" spans="1:20" ht="19.2" customHeight="1" x14ac:dyDescent="0.2">
      <c r="A79" s="8"/>
      <c r="B79" s="9"/>
      <c r="C79" s="10"/>
      <c r="D79" s="8"/>
      <c r="E79" s="8"/>
      <c r="F79" s="8"/>
      <c r="G79" s="11" t="s">
        <v>137</v>
      </c>
      <c r="H79" s="12">
        <f>+H30+H32+H78</f>
        <v>2063485400000</v>
      </c>
      <c r="I79" s="12">
        <f t="shared" ref="I79:S79" si="9">+I30+I32+I78</f>
        <v>437784850510</v>
      </c>
      <c r="J79" s="12">
        <f t="shared" si="9"/>
        <v>293864850510</v>
      </c>
      <c r="K79" s="12">
        <f t="shared" si="9"/>
        <v>2207405400000</v>
      </c>
      <c r="L79" s="12">
        <f t="shared" si="9"/>
        <v>0</v>
      </c>
      <c r="M79" s="12">
        <f t="shared" si="9"/>
        <v>2037103112500.6699</v>
      </c>
      <c r="N79" s="12">
        <f t="shared" si="9"/>
        <v>170302287499.33002</v>
      </c>
      <c r="O79" s="12">
        <f t="shared" si="9"/>
        <v>1753406966209.1033</v>
      </c>
      <c r="P79" s="13">
        <f>+O79/K79</f>
        <v>0.79432938154862864</v>
      </c>
      <c r="Q79" s="12">
        <f t="shared" si="9"/>
        <v>1250747367973.02</v>
      </c>
      <c r="R79" s="13">
        <f>+Q79/K79</f>
        <v>0.56661425580141278</v>
      </c>
      <c r="S79" s="12">
        <f t="shared" si="9"/>
        <v>1215099800569.21</v>
      </c>
      <c r="T79" s="13">
        <f>+S79/K79</f>
        <v>0.55046517534532169</v>
      </c>
    </row>
    <row r="80" spans="1:20" ht="15.6" customHeight="1" x14ac:dyDescent="0.2"/>
    <row r="81" ht="15.6" customHeight="1" x14ac:dyDescent="0.2"/>
    <row r="82" ht="15.6" customHeight="1" x14ac:dyDescent="0.2"/>
    <row r="83" ht="16.2" customHeight="1" x14ac:dyDescent="0.2"/>
    <row r="84" x14ac:dyDescent="0.2"/>
    <row r="85" x14ac:dyDescent="0.2"/>
  </sheetData>
  <sheetProtection algorithmName="SHA-512" hashValue="fgaxiy1CMKsIYy7c0Fxts+8NCrDpq6spTQSyhd9fIr8N4ZZvEc3gU/aSsXwSUMwh1pZy0z1Y8K12X9UAbdW0tA==" saltValue="TcOHRxCHSwn3lVEPonfcmw==" spinCount="100000" sheet="1" formatCells="0" formatColumns="0" formatRows="0" insertColumns="0" insertRows="0" insertHyperlinks="0" deleteRows="0" sort="0" autoFilter="0" pivotTables="0"/>
  <mergeCells count="1">
    <mergeCell ref="A8:S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88B1AED4-B7FC-425B-89BB-C8753212970A}"/>
</file>

<file path=customXml/itemProps2.xml><?xml version="1.0" encoding="utf-8"?>
<ds:datastoreItem xmlns:ds="http://schemas.openxmlformats.org/officeDocument/2006/customXml" ds:itemID="{05140EA9-4BEA-4F41-958C-52E923AD4D71}"/>
</file>

<file path=customXml/itemProps3.xml><?xml version="1.0" encoding="utf-8"?>
<ds:datastoreItem xmlns:ds="http://schemas.openxmlformats.org/officeDocument/2006/customXml" ds:itemID="{04E0726C-AE4E-4B98-9E58-B8816E15C06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Diciembre 2023</dc:title>
  <dc:creator>Sandra Patricia Jimenez Gonzalez</dc:creator>
  <cp:lastModifiedBy>Sandra Patricia Jimenez Gonzalez</cp:lastModifiedBy>
  <dcterms:created xsi:type="dcterms:W3CDTF">2024-02-02T13:57:25Z</dcterms:created>
  <dcterms:modified xsi:type="dcterms:W3CDTF">2024-02-02T14:28:07Z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