
<file path=[Content_Types].xml><?xml version="1.0" encoding="utf-8"?>
<Types xmlns="http://schemas.openxmlformats.org/package/2006/content-types">
  <Default Extension="png" ContentType="image/png"/>
  <Default Extension="svg" ContentType="image/svg+xml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rocivil-my.sharepoint.com/personal/sandrap_jimenez_aerocivil_gov_co/Documents/Excel WEB/2023/"/>
    </mc:Choice>
  </mc:AlternateContent>
  <xr:revisionPtr revIDLastSave="86" documentId="8_{184EBE1E-02E5-4132-B5D9-C3A1EC065888}" xr6:coauthVersionLast="47" xr6:coauthVersionMax="47" xr10:uidLastSave="{978CF734-C0D7-46A0-8694-D2E793531264}"/>
  <bookViews>
    <workbookView xWindow="-108" yWindow="-108" windowWidth="23256" windowHeight="12576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7" i="1" l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T32" i="1"/>
  <c r="R32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P32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Q79" i="1"/>
  <c r="R79" i="1" s="1"/>
  <c r="L79" i="1"/>
  <c r="K79" i="1"/>
  <c r="I79" i="1"/>
  <c r="S78" i="1"/>
  <c r="T78" i="1" s="1"/>
  <c r="R78" i="1"/>
  <c r="Q78" i="1"/>
  <c r="O78" i="1"/>
  <c r="P78" i="1" s="1"/>
  <c r="N78" i="1"/>
  <c r="N79" i="1" s="1"/>
  <c r="M78" i="1"/>
  <c r="M79" i="1" s="1"/>
  <c r="L78" i="1"/>
  <c r="K78" i="1"/>
  <c r="J78" i="1"/>
  <c r="J79" i="1" s="1"/>
  <c r="I78" i="1"/>
  <c r="H78" i="1"/>
  <c r="H79" i="1" s="1"/>
  <c r="S33" i="1"/>
  <c r="T33" i="1" s="1"/>
  <c r="Q33" i="1"/>
  <c r="R33" i="1" s="1"/>
  <c r="O33" i="1"/>
  <c r="P33" i="1" s="1"/>
  <c r="N33" i="1"/>
  <c r="M33" i="1"/>
  <c r="L33" i="1"/>
  <c r="K33" i="1"/>
  <c r="J33" i="1"/>
  <c r="I33" i="1"/>
  <c r="H33" i="1"/>
  <c r="S31" i="1"/>
  <c r="T31" i="1" s="1"/>
  <c r="R31" i="1"/>
  <c r="Q31" i="1"/>
  <c r="O31" i="1"/>
  <c r="P31" i="1" s="1"/>
  <c r="N31" i="1"/>
  <c r="M31" i="1"/>
  <c r="L31" i="1"/>
  <c r="K31" i="1"/>
  <c r="J31" i="1"/>
  <c r="I31" i="1"/>
  <c r="H31" i="1"/>
  <c r="O79" i="1" l="1"/>
  <c r="P79" i="1" s="1"/>
  <c r="S79" i="1"/>
  <c r="T79" i="1" s="1"/>
</calcChain>
</file>

<file path=xl/sharedStrings.xml><?xml version="1.0" encoding="utf-8"?>
<sst xmlns="http://schemas.openxmlformats.org/spreadsheetml/2006/main" count="452" uniqueCount="137">
  <si>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</si>
  <si>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</si>
  <si>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</si>
  <si>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</si>
  <si>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</si>
  <si>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</si>
  <si>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</si>
  <si>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</si>
  <si>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</si>
  <si>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</si>
  <si>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</si>
  <si>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</si>
  <si>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</si>
  <si>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</si>
  <si>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</si>
  <si>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</si>
  <si>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</si>
  <si>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</si>
  <si>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AERONAUTICA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</si>
  <si>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</si>
  <si>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</si>
  <si>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</si>
  <si>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</si>
  <si>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</si>
  <si>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</si>
  <si>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</si>
  <si>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</si>
  <si>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</si>
  <si>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</si>
  <si>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</si>
  <si>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</si>
  <si>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</si>
  <si>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A-03-02-02</t>
  </si>
  <si>
    <t>A ORGANIZACIONES INTERNACIONALES</t>
  </si>
  <si>
    <t>A-03-03-01-999</t>
  </si>
  <si>
    <t>OTRAS TRANSFERENCIAS - DISTRIBUCIÓN PREVIO CONCEPTO DGPPN</t>
  </si>
  <si>
    <t>A-03-03-04-006</t>
  </si>
  <si>
    <t>21</t>
  </si>
  <si>
    <t>TRANSFERENCIAS DE EXCEDENTES FINANCIEROS A LA NACIÓN (ART. 16 EOP)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</si>
  <si>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</si>
  <si>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</si>
  <si>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</si>
  <si>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</si>
  <si>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</si>
  <si>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</si>
  <si>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A-05</t>
  </si>
  <si>
    <t>GASTOS DE COMERCIALIZACIÓN Y PRODUCCIÓN</t>
  </si>
  <si>
    <t>A-08-01</t>
  </si>
  <si>
    <t>IMPUESTOS</t>
  </si>
  <si>
    <t>A-08-04-01</t>
  </si>
  <si>
    <t>CUOTA DE FISCALIZACIÓN Y AUDITAJE</t>
  </si>
  <si>
    <t>A-08-04-06</t>
  </si>
  <si>
    <t>CONTRIBUCIÓN – SUPERINTENDENCIA DE VIGILANCIA Y SEGURIDAD PRIVADA</t>
  </si>
  <si>
    <t>A-08-05</t>
  </si>
  <si>
    <t>MULTAS, SANCIONES E INTERESES DE MORA</t>
  </si>
  <si>
    <t>B-10-04-01</t>
  </si>
  <si>
    <t>APORTES AL FONDO DE CONTINGENCIAS</t>
  </si>
  <si>
    <t>C-2403-0600-25</t>
  </si>
  <si>
    <t>CONSOLIDACIÓN DEL AEROPUERTO EL DORADO CIUDAD REGIÓN   BOGOTÁ, CUNDINAMARCA</t>
  </si>
  <si>
    <t>C-2403-0600-26</t>
  </si>
  <si>
    <t>MEJORAMIENTO DE LOS SERVICIOS AEROPORTUARIOS Y A LA NAVEGACIÓN AÉREA DEL AEROPUERTO  INTERNACIONAL ALFONSO BONILLA ARAGÓN DE LA CIUDAD DE  CALI</t>
  </si>
  <si>
    <t>C-2403-0600-27</t>
  </si>
  <si>
    <t>MEJORAMIENTO DE LOS SERVICIOS AEROPORTUARIOS Y A LA NAVEGACIÓN AÉREA DEL AEROPUERTO JOSÉ MARÍA CÓRDOVA DE LA CIUDAD DE   RIONEGRO</t>
  </si>
  <si>
    <t>C-2403-0600-28</t>
  </si>
  <si>
    <t>MEJORAMIENTO DE LOS SERVICIOS AEROPORTUARIOS Y A LA NAVEGACIÓN AÉREA DEL AEROPUERTO ALMIRANTE PADILLA DE  RIOHACHA</t>
  </si>
  <si>
    <t>C-2403-0600-29</t>
  </si>
  <si>
    <t>MEJORAMIENTO DE LOS SERVICIOS AEROPORTUARIOS Y A LA NAVEGACIÓN AÉREA DEL AEROPUERTO  RAFAEL NÚÑEZ DE  CARTAGENA</t>
  </si>
  <si>
    <t>C-2403-0600-30</t>
  </si>
  <si>
    <t>MEJORAMIENTO DE LOS SERVICIOS AEROPORTUARIOS Y A LA NAVEGACIÓN AÉREA DEL AEROPUERTO INTERNACIONAL SIMÓN BOLÍVAR DE LA CIUDAD DE  SANTA MARTA</t>
  </si>
  <si>
    <t>C-2403-0600-31</t>
  </si>
  <si>
    <t>MEJORAMIENTO DE LOS SERVICIOS AEROPORTUARIOS Y A LA NAVEGACIÓN AÉREA DEL AEROPUERTO ANTONIO NARIÑO DE  PASTO</t>
  </si>
  <si>
    <t>C-2403-0600-32</t>
  </si>
  <si>
    <t>MEJORAMIENTO DE LOS SERVICIOS AEROPORTUARIOS Y A LA NAVEGACIÓN AÉREA DEL AEROPUERTO LUIS GERARDO TOVAR DE  BUENAVENTURA</t>
  </si>
  <si>
    <t>C-2403-0600-33</t>
  </si>
  <si>
    <t>MEJORAMIENTO DE LOS SERVICIOS AEROPORTUARIOS Y A LA NAVEGACIÓN AÉREA DE LOS AEROPUERTOS GUSTAVO ROJAS PINILLA  Y EL EMBRUJO DE  SAN ANDRES Y PROVIDENCIA</t>
  </si>
  <si>
    <t>C-2403-0600-34</t>
  </si>
  <si>
    <t>MEJORAMIENTO DE LOS SERVICIOS AEROPORTUARIOS Y A LA NAVEGACIÓN AÉREA DEL AEROPUERTO SAN LUIS DE   IPIALES</t>
  </si>
  <si>
    <t>C-2403-0600-35</t>
  </si>
  <si>
    <t>MEJORAMIENTO DE LOS SERVICIOS AEROPORTUARIOS Y A LA NAVEGACIÓN AÉREA DEL AEROPUERTO CAMILO DAZA DE LA CIUDAD DE   CÚCUTA</t>
  </si>
  <si>
    <t>C-2403-0600-36</t>
  </si>
  <si>
    <t>MEJORAMIENTO DE LOS SERVICIOS AEROPORTUARIOS Y A LA NAVEGACIÓN AÉREA DEL AEROPUERTO PALONEGRO DE  BUCARAMANGA</t>
  </si>
  <si>
    <t>C-2403-0600-37</t>
  </si>
  <si>
    <t>MEJORAMIENTO DE LOS SERVICIOS AEROPORTUARIOS Y A LA NAVEGACIÓN AÉREA DEL AEROPUERTO ALFREDO VASQUEZ COBO DE LA CIUDAD DE  LETICIA</t>
  </si>
  <si>
    <t>C-2403-0600-38</t>
  </si>
  <si>
    <t>APOYO A LAS ENTIDADES TERRITORIALES PARA EL FORTALECIMIENTO DE LA INFRAESTRUCTURA DE TRANSPORTE AÉREO A NIVEL  NACIONAL</t>
  </si>
  <si>
    <t>C-2403-0600-39</t>
  </si>
  <si>
    <t>MEJORAMIENTO DE LOS SERVICIOS AEROPORTUARIOS Y A LA NAVEGACIÓN AÉREA DEL AEROPUERTO GUILLERMO LEON VALENCIA DE  POPAYÁN</t>
  </si>
  <si>
    <t>C-2403-0600-40</t>
  </si>
  <si>
    <t>MEJORAMIENTO DE LOS SERVICIOS AEROPORTUARIOS Y A LA NAVEGACIÓN AÉREA DEL AEROPUERTO YARIGUIES DE LA CIUDAD DE   BARRANCABERMEJA</t>
  </si>
  <si>
    <t>C-2403-0600-41</t>
  </si>
  <si>
    <t>MEJORAMIENTO DE LOS SERVICIOS AEROPORTUARIOS Y A LA NAVEGACIÓN AÉREA DEL AEROPUERTO ALFONSO LÓPEZ PUMAREJO DE   VALLEDUPAR</t>
  </si>
  <si>
    <t>C-2403-0600-42</t>
  </si>
  <si>
    <t>MEJORAMIENTO DE LOS SERVICIOS AEROPORTUARIOS Y A LA NAVEGACIÓN AÉREA DE LA REGIÓN  VALLE DEL CAUCA</t>
  </si>
  <si>
    <t>C-2403-0600-43</t>
  </si>
  <si>
    <t>MEJORAMIENTO DE LOS SERVICIOS AEROPORTUARIOS Y A LA NAVEGACIÓN AÉREA DE LA REGIÓN  META</t>
  </si>
  <si>
    <t>C-2403-0600-44</t>
  </si>
  <si>
    <t>MEJORAMIENTO DE LOS SERVICIOS AEROPORTUARIOS Y A LA NAVEGACIÓN AÉREA DEL AEROPUERTO INTERNACIONAL EL EDÉN DE LA CIUDAD DE  ARMENIA</t>
  </si>
  <si>
    <t>C-2403-0600-45</t>
  </si>
  <si>
    <t>MEJORAMIENTO DE LOS SERVICIOS AEROPORTUARIOS Y A LA NAVEGACIÓN AÉREA DEL AEROPUERTO EL ALCARAVAN DE  YOPAL</t>
  </si>
  <si>
    <t>C-2403-0600-46</t>
  </si>
  <si>
    <t>MEJORAMIENTO DE LOS SERVICIOS AEROPORTUARIOS Y A LA NAVEGACIÓN AÉREA DE LA REGIÓN  CUNDINAMARCA</t>
  </si>
  <si>
    <t>C-2403-0600-47</t>
  </si>
  <si>
    <t>MEJORAMIENTO DE LOS SERVICIOS AEROPORTUARIOS Y A LA NAVEGACIÓN AÉREA DE LA REGIÓN  NORTE DE SANTANDER</t>
  </si>
  <si>
    <t>C-2403-0600-48</t>
  </si>
  <si>
    <t>Nación</t>
  </si>
  <si>
    <t>11</t>
  </si>
  <si>
    <t>MEJORAMIENTO DE LOS SERVICIOS AEROPORTUARIOS Y A LA NAVEGACIÓN AÉREA DE LA REGIÓN  ATLÁNTICO</t>
  </si>
  <si>
    <t>C-2403-0600-49</t>
  </si>
  <si>
    <t>MEJORAMIENTO DE LOS SERVICIOS AEROPORTUARIOS Y A LA NAVEGACIÓN AÉREA DE LA REGIÓN  ANTIOQUIA</t>
  </si>
  <si>
    <t>C-2403-0600-51</t>
  </si>
  <si>
    <t>FORTALECIMIENTO DEL SISTEMA DE  NAVEGACIÓN AÉREA   NACIONAL</t>
  </si>
  <si>
    <t>C-2403-0600-52</t>
  </si>
  <si>
    <t>FORMACIÓN DEL RECURSO HUMANO ESPECIALIZADO Y PROFESIONALIZADO EN ÁREAS RELACIONADAS CON LA SEGURIDAD OPERACIONAL Y DE LA AVIACIÓN CIVIL.  NACIONAL</t>
  </si>
  <si>
    <t>C-2403-0600-54</t>
  </si>
  <si>
    <t>CONSTRUCCION DEL AEROPUERTO DEL CAFE - ETAPA I PALESTINA</t>
  </si>
  <si>
    <t>C-2403-0600-55</t>
  </si>
  <si>
    <t>MEJORAMIENTO DE LOS SERVICIOS AEROPORTUARIOS Y A LA NAVEGACION AEREA DEL AEROPUERTO GOLFO DE MORROSQUILLO DEL MUNICIPIO DE SANTIAGO DE TOLU</t>
  </si>
  <si>
    <t>C-2403-0600-56</t>
  </si>
  <si>
    <t>APOYO A LAS ENTIDADES TERRITORIALES PARA EL MEJORAMIENTO DE LA INFRAESTRUCTURA DE TRANSPORTE AÉREO A NIVEL NACIONAL</t>
  </si>
  <si>
    <t>C-2409-0600-7</t>
  </si>
  <si>
    <t>INVESTIGACIÓN DE ACCIDENTES E INCIDENTES AÉREOS EN EL TERRITORIO   NACIONAL</t>
  </si>
  <si>
    <t>C-2409-0600-8</t>
  </si>
  <si>
    <t>FORTALECIMIENTO DEL SERVICIO DE AUTORIDAD SOBRE LA AVIACIÓN CIVIL Y LA INDUSTRIA AERONÁUTICA A NIVEL  NACIONAL</t>
  </si>
  <si>
    <t>C-2499-0600-6</t>
  </si>
  <si>
    <t>FORTALECIMIENTO DE LA GESTIÓN INTERNA PARA LA ALINEACIÓN DE LA ESTRATEGIA TI CON LOS COMPONENTES MISIONALES, PARA CREAR UNA COMPETITIVIDAD ESTRATÉGICA EN LA UNIDAD ADMINISTRATIVA ESPECIAL DE AERONÁUTICA CIVIL A NIVEL  NACIONAL</t>
  </si>
  <si>
    <t>C-2499-0600-7</t>
  </si>
  <si>
    <t>DESARROLLO DE PROCESOS DE CAPACITACIÓN Y ENTRENAMIENTO EN EL PUESTO DE TRABAJO ORIENTADOS A LOS SERVIDORES PÚBLICOS AL SERVICIO DE LA AEROCIVIL A NIVEL  NACIONAL</t>
  </si>
  <si>
    <t>C-2499-0600-8</t>
  </si>
  <si>
    <t>FORTALECIMIENTO DE LA CAPACIDAD INSTITUCIONAL Y SU TALENTO HUMANO NIVEL  NACIONAL</t>
  </si>
  <si>
    <t>INFORME DE EJECUCIÓN PRESUPUESTAL 2023</t>
  </si>
  <si>
    <t>% COMPROMISO</t>
  </si>
  <si>
    <t>% OBLIGACIÓN</t>
  </si>
  <si>
    <t>% PAGOS</t>
  </si>
  <si>
    <t>TOTAL FUNCIONAMIENTO</t>
  </si>
  <si>
    <t>TOTAL DEUDA</t>
  </si>
  <si>
    <t>TOTAL INVERSIÓN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</si>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</sst>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40A]&quot;$&quot;\ #,##0;\-&quot;$&quot;\ #,##0"/>
    <numFmt numFmtId="165" formatCode="0.0%"/>
  </numFmts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8"/>
      <color theme="9" tint="-0.249977111117893"/>
      <name val="Arial"/>
      <family val="2"/>
    </font>
    <font>
      <b/>
      <sz val="9"/>
      <color theme="0"/>
      <name val="Arial"/>
      <family val="2"/>
    </font>
    <font>
      <sz val="8"/>
      <color rgb="FF000000"/>
      <name val="Arial"/>
      <family val="2"/>
    </font>
    <font>
      <sz val="11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6">
    <xf numFmtId="0" fontId="1" fillId="0" borderId="0" xfId="0" applyFont="1" applyFill="1" applyBorder="1"/>
    <xf numFmtId="0" fontId="3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vertical="center" wrapText="1" readingOrder="1"/>
    </xf>
    <xf numFmtId="0" fontId="6" fillId="0" borderId="0" xfId="0" applyFont="1" applyFill="1" applyBorder="1"/>
    <xf numFmtId="0" fontId="7" fillId="3" borderId="1" xfId="0" applyFont="1" applyFill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left" vertical="center" wrapText="1" readingOrder="1"/>
    </xf>
    <xf numFmtId="0" fontId="7" fillId="3" borderId="1" xfId="0" applyFont="1" applyFill="1" applyBorder="1" applyAlignment="1">
      <alignment vertical="center" wrapText="1" readingOrder="1"/>
    </xf>
    <xf numFmtId="0" fontId="8" fillId="3" borderId="1" xfId="0" applyFont="1" applyFill="1" applyBorder="1" applyAlignment="1">
      <alignment horizontal="center" vertical="center" wrapText="1" readingOrder="1"/>
    </xf>
    <xf numFmtId="164" fontId="4" fillId="3" borderId="1" xfId="0" applyNumberFormat="1" applyFont="1" applyFill="1" applyBorder="1" applyAlignment="1">
      <alignment horizontal="right" vertical="center" wrapText="1" readingOrder="1"/>
    </xf>
    <xf numFmtId="165" fontId="9" fillId="3" borderId="1" xfId="1" applyNumberFormat="1" applyFont="1" applyFill="1" applyBorder="1" applyAlignment="1">
      <alignment horizontal="right" vertical="center" wrapText="1" readingOrder="1"/>
    </xf>
    <xf numFmtId="165" fontId="5" fillId="0" borderId="1" xfId="1" applyNumberFormat="1" applyFont="1" applyFill="1" applyBorder="1" applyAlignment="1">
      <alignment horizontal="right" vertical="center" wrapText="1" readingOrder="1"/>
    </xf>
    <xf numFmtId="164" fontId="5" fillId="0" borderId="1" xfId="0" applyNumberFormat="1" applyFont="1" applyFill="1" applyBorder="1" applyAlignment="1">
      <alignment horizontal="right" vertical="center" wrapText="1" readingOrder="1"/>
    </xf>
    <xf numFmtId="0" fontId="3" fillId="2" borderId="0" xfId="0" applyFont="1" applyFill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245134</xdr:colOff>
      <xdr:row>5</xdr:row>
      <xdr:rowOff>65416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0824715-0CD5-4047-8B99-51FD802BC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11194" cy="979816"/>
        </a:xfrm>
        <a:prstGeom prst="rect">
          <a:avLst/>
        </a:prstGeom>
      </xdr:spPr>
    </xdr:pic>
    <xdr:clientData/>
  </xdr:twoCellAnchor>
  <xdr:twoCellAnchor editAs="oneCell">
    <xdr:from>
      <xdr:col>8</xdr:col>
      <xdr:colOff>419100</xdr:colOff>
      <xdr:row>0</xdr:row>
      <xdr:rowOff>0</xdr:rowOff>
    </xdr:from>
    <xdr:to>
      <xdr:col>11</xdr:col>
      <xdr:colOff>470777</xdr:colOff>
      <xdr:row>3</xdr:row>
      <xdr:rowOff>141042</xdr:rowOff>
    </xdr:to>
    <xdr:pic>
      <xdr:nvPicPr>
        <xdr:cNvPr id="3" name="Gráfico 2">
          <a:extLst>
            <a:ext uri="{FF2B5EF4-FFF2-40B4-BE49-F238E27FC236}">
              <a16:creationId xmlns:a16="http://schemas.microsoft.com/office/drawing/2014/main" id="{3B53EFAD-7833-4670-B67A-F7DADB5C8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738360" y="0"/>
          <a:ext cx="3937877" cy="689682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17</xdr:col>
      <xdr:colOff>175260</xdr:colOff>
      <xdr:row>4</xdr:row>
      <xdr:rowOff>68580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3A1D9DF-E0F2-44BC-9DA8-84BBEBA038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91660" y="0"/>
          <a:ext cx="3649980" cy="800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2</xdr:col>
      <xdr:colOff>262387</xdr:colOff>
      <xdr:row>10</xdr:row>
      <xdr:rowOff>184604</xdr:rowOff>
    </xdr:to>
    <xdr:sp macro="" textlink="">
      <xdr:nvSpPr>
        <xdr:cNvPr id="5" name="Rectangle 56">
          <a:extLst>
            <a:ext uri="{FF2B5EF4-FFF2-40B4-BE49-F238E27FC236}">
              <a16:creationId xmlns:a16="http://schemas.microsoft.com/office/drawing/2014/main" id="{03F95E49-24A0-4E1F-B734-76DDC6BC4429}"/>
            </a:ext>
          </a:extLst>
        </xdr:cNvPr>
        <xdr:cNvSpPr/>
      </xdr:nvSpPr>
      <xdr:spPr>
        <a:xfrm rot="10800000">
          <a:off x="0" y="1569720"/>
          <a:ext cx="3028447" cy="763724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0</xdr:colOff>
      <xdr:row>8</xdr:row>
      <xdr:rowOff>106680</xdr:rowOff>
    </xdr:from>
    <xdr:to>
      <xdr:col>1</xdr:col>
      <xdr:colOff>1827505</xdr:colOff>
      <xdr:row>10</xdr:row>
      <xdr:rowOff>19986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8A29C82F-A8E4-478B-BBFC-173699881E97}"/>
            </a:ext>
          </a:extLst>
        </xdr:cNvPr>
        <xdr:cNvSpPr txBox="1">
          <a:spLocks noChangeArrowheads="1"/>
        </xdr:cNvSpPr>
      </xdr:nvSpPr>
      <xdr:spPr bwMode="auto">
        <a:xfrm>
          <a:off x="0" y="1676400"/>
          <a:ext cx="2749525" cy="3476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Corte: 31 Agosto 2023</a:t>
          </a:r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7</xdr:col>
      <xdr:colOff>435633</xdr:colOff>
      <xdr:row>81</xdr:row>
      <xdr:rowOff>167065</xdr:rowOff>
    </xdr:to>
    <xdr:sp macro="" textlink="">
      <xdr:nvSpPr>
        <xdr:cNvPr id="7" name="Rectangle 56">
          <a:extLst>
            <a:ext uri="{FF2B5EF4-FFF2-40B4-BE49-F238E27FC236}">
              <a16:creationId xmlns:a16="http://schemas.microsoft.com/office/drawing/2014/main" id="{0ED1A27D-1A2A-40A4-9B33-8A0FFEF439D0}"/>
            </a:ext>
          </a:extLst>
        </xdr:cNvPr>
        <xdr:cNvSpPr/>
      </xdr:nvSpPr>
      <xdr:spPr>
        <a:xfrm rot="10800000">
          <a:off x="0" y="34472880"/>
          <a:ext cx="8459493" cy="410905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6</xdr:col>
      <xdr:colOff>1287780</xdr:colOff>
      <xdr:row>81</xdr:row>
      <xdr:rowOff>174685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7FEDBF43-DE41-4EA0-8F23-E0C1767605DD}"/>
            </a:ext>
          </a:extLst>
        </xdr:cNvPr>
        <xdr:cNvSpPr txBox="1">
          <a:spLocks noChangeArrowheads="1"/>
        </xdr:cNvSpPr>
      </xdr:nvSpPr>
      <xdr:spPr bwMode="auto">
        <a:xfrm>
          <a:off x="0" y="34472880"/>
          <a:ext cx="7414260" cy="418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l" rtl="0">
            <a:defRPr sz="1000"/>
          </a:pPr>
          <a:r>
            <a:rPr lang="es-CO" sz="1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Fuente: Ejecución Presupuestal Agregada SIIF NACIÓN a Nivel Decreto - Ministerio de Hacienda y Crédito Público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U81"/>
  <sheetViews>
    <sheetView showGridLines="0" tabSelected="1" workbookViewId="0">
      <selection activeCell="E6" sqref="E6"/>
    </sheetView>
  </sheetViews>
  <sheetFormatPr baseColWidth="10" defaultRowHeight="14.4" x14ac:dyDescent="0.3"/>
  <cols>
    <col min="1" max="1" width="13.44140625" customWidth="1"/>
    <col min="2" max="2" width="26.88671875" customWidth="1"/>
    <col min="3" max="3" width="21.5546875" customWidth="1"/>
    <col min="4" max="4" width="9.6640625" customWidth="1"/>
    <col min="5" max="5" width="8.109375" customWidth="1"/>
    <col min="6" max="6" width="9.6640625" customWidth="1"/>
    <col min="7" max="7" width="27.6640625" customWidth="1"/>
    <col min="8" max="15" width="18.88671875" customWidth="1"/>
    <col min="16" max="16" width="12.88671875" customWidth="1"/>
    <col min="17" max="17" width="18.88671875" customWidth="1"/>
    <col min="18" max="18" width="12.44140625" customWidth="1"/>
    <col min="19" max="19" width="18.88671875" customWidth="1"/>
    <col min="20" max="20" width="11.44140625" customWidth="1"/>
    <col min="21" max="21" width="6.44140625" customWidth="1"/>
  </cols>
  <sheetData>
    <row r="8" spans="1:21" ht="22.8" x14ac:dyDescent="0.3">
      <c r="A8" s="15" t="s">
        <v>129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</row>
    <row r="9" spans="1:21" ht="18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21" ht="16.2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21" ht="16.8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21" ht="17.399999999999999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21" ht="12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21" ht="26.4" customHeight="1" x14ac:dyDescent="0.3">
      <c r="A14" s="2" t="s">
        <v>0</v>
      </c>
      <c r="B14" s="2" t="s">
        <v>1</v>
      </c>
      <c r="C14" s="2" t="s">
        <v>2</v>
      </c>
      <c r="D14" s="2" t="s">
        <v>3</v>
      </c>
      <c r="E14" s="2" t="s">
        <v>4</v>
      </c>
      <c r="F14" s="2" t="s">
        <v>5</v>
      </c>
      <c r="G14" s="2" t="s">
        <v>6</v>
      </c>
      <c r="H14" s="2" t="s">
        <v>7</v>
      </c>
      <c r="I14" s="2" t="s">
        <v>8</v>
      </c>
      <c r="J14" s="2" t="s">
        <v>9</v>
      </c>
      <c r="K14" s="2" t="s">
        <v>10</v>
      </c>
      <c r="L14" s="2" t="s">
        <v>11</v>
      </c>
      <c r="M14" s="2" t="s">
        <v>12</v>
      </c>
      <c r="N14" s="2" t="s">
        <v>13</v>
      </c>
      <c r="O14" s="2" t="s">
        <v>14</v>
      </c>
      <c r="P14" s="2" t="s">
        <v>130</v>
      </c>
      <c r="Q14" s="2" t="s">
        <v>15</v>
      </c>
      <c r="R14" s="2" t="s">
        <v>131</v>
      </c>
      <c r="S14" s="2" t="s">
        <v>16</v>
      </c>
      <c r="T14" s="2" t="s">
        <v>132</v>
      </c>
    </row>
    <row r="15" spans="1:21" ht="20.399999999999999" x14ac:dyDescent="0.3">
      <c r="A15" s="3" t="s">
        <v>17</v>
      </c>
      <c r="B15" s="4" t="s">
        <v>18</v>
      </c>
      <c r="C15" s="5" t="s">
        <v>19</v>
      </c>
      <c r="D15" s="3" t="s">
        <v>20</v>
      </c>
      <c r="E15" s="3" t="s">
        <v>21</v>
      </c>
      <c r="F15" s="3" t="s">
        <v>22</v>
      </c>
      <c r="G15" s="4" t="s">
        <v>23</v>
      </c>
      <c r="H15" s="14">
        <v>243616713000</v>
      </c>
      <c r="I15" s="14">
        <v>0</v>
      </c>
      <c r="J15" s="14">
        <v>0</v>
      </c>
      <c r="K15" s="14">
        <v>243616713000</v>
      </c>
      <c r="L15" s="14">
        <v>0</v>
      </c>
      <c r="M15" s="14">
        <v>243616713000</v>
      </c>
      <c r="N15" s="14">
        <v>0</v>
      </c>
      <c r="O15" s="14">
        <v>164761581485</v>
      </c>
      <c r="P15" s="13">
        <f>+O15/K15</f>
        <v>0.67631477108469151</v>
      </c>
      <c r="Q15" s="14">
        <v>164750805042</v>
      </c>
      <c r="R15" s="13">
        <f>+Q15/K15</f>
        <v>0.67627053584784225</v>
      </c>
      <c r="S15" s="14">
        <v>164725553617</v>
      </c>
      <c r="T15" s="13">
        <f>+S15/K15</f>
        <v>0.67616688357912458</v>
      </c>
      <c r="U15" s="6"/>
    </row>
    <row r="16" spans="1:21" ht="20.399999999999999" x14ac:dyDescent="0.3">
      <c r="A16" s="3" t="s">
        <v>17</v>
      </c>
      <c r="B16" s="4" t="s">
        <v>18</v>
      </c>
      <c r="C16" s="5" t="s">
        <v>24</v>
      </c>
      <c r="D16" s="3" t="s">
        <v>20</v>
      </c>
      <c r="E16" s="3" t="s">
        <v>21</v>
      </c>
      <c r="F16" s="3" t="s">
        <v>22</v>
      </c>
      <c r="G16" s="4" t="s">
        <v>25</v>
      </c>
      <c r="H16" s="14">
        <v>92345467000</v>
      </c>
      <c r="I16" s="14">
        <v>0</v>
      </c>
      <c r="J16" s="14">
        <v>0</v>
      </c>
      <c r="K16" s="14">
        <v>92345467000</v>
      </c>
      <c r="L16" s="14">
        <v>0</v>
      </c>
      <c r="M16" s="14">
        <v>92345467000</v>
      </c>
      <c r="N16" s="14">
        <v>0</v>
      </c>
      <c r="O16" s="14">
        <v>62755925331</v>
      </c>
      <c r="P16" s="13">
        <f t="shared" ref="P16:P77" si="0">+O16/K16</f>
        <v>0.67957775697858569</v>
      </c>
      <c r="Q16" s="14">
        <v>62577484528</v>
      </c>
      <c r="R16" s="13">
        <f t="shared" ref="R16:R77" si="1">+Q16/K16</f>
        <v>0.67764543903384022</v>
      </c>
      <c r="S16" s="14">
        <v>62577484528</v>
      </c>
      <c r="T16" s="13">
        <f t="shared" ref="T16:T77" si="2">+S16/K16</f>
        <v>0.67764543903384022</v>
      </c>
      <c r="U16" s="6"/>
    </row>
    <row r="17" spans="1:21" ht="30.6" x14ac:dyDescent="0.3">
      <c r="A17" s="3" t="s">
        <v>17</v>
      </c>
      <c r="B17" s="4" t="s">
        <v>18</v>
      </c>
      <c r="C17" s="5" t="s">
        <v>26</v>
      </c>
      <c r="D17" s="3" t="s">
        <v>20</v>
      </c>
      <c r="E17" s="3" t="s">
        <v>21</v>
      </c>
      <c r="F17" s="3" t="s">
        <v>22</v>
      </c>
      <c r="G17" s="4" t="s">
        <v>27</v>
      </c>
      <c r="H17" s="14">
        <v>77163843000</v>
      </c>
      <c r="I17" s="14">
        <v>0</v>
      </c>
      <c r="J17" s="14">
        <v>0</v>
      </c>
      <c r="K17" s="14">
        <v>77163843000</v>
      </c>
      <c r="L17" s="14">
        <v>0</v>
      </c>
      <c r="M17" s="14">
        <v>77163843000</v>
      </c>
      <c r="N17" s="14">
        <v>0</v>
      </c>
      <c r="O17" s="14">
        <v>48108510674</v>
      </c>
      <c r="P17" s="13">
        <f t="shared" si="0"/>
        <v>0.62345923691229321</v>
      </c>
      <c r="Q17" s="14">
        <v>48076446516</v>
      </c>
      <c r="R17" s="13">
        <f t="shared" si="1"/>
        <v>0.62304370346095905</v>
      </c>
      <c r="S17" s="14">
        <v>48067128736</v>
      </c>
      <c r="T17" s="13">
        <f t="shared" si="2"/>
        <v>0.62292295027348499</v>
      </c>
      <c r="U17" s="6"/>
    </row>
    <row r="18" spans="1:21" ht="30.6" x14ac:dyDescent="0.3">
      <c r="A18" s="3" t="s">
        <v>17</v>
      </c>
      <c r="B18" s="4" t="s">
        <v>18</v>
      </c>
      <c r="C18" s="5" t="s">
        <v>28</v>
      </c>
      <c r="D18" s="3" t="s">
        <v>20</v>
      </c>
      <c r="E18" s="3" t="s">
        <v>21</v>
      </c>
      <c r="F18" s="3" t="s">
        <v>22</v>
      </c>
      <c r="G18" s="4" t="s">
        <v>29</v>
      </c>
      <c r="H18" s="14">
        <v>35115712000</v>
      </c>
      <c r="I18" s="14">
        <v>0</v>
      </c>
      <c r="J18" s="14">
        <v>0</v>
      </c>
      <c r="K18" s="14">
        <v>35115712000</v>
      </c>
      <c r="L18" s="14">
        <v>0</v>
      </c>
      <c r="M18" s="14">
        <v>35115712000</v>
      </c>
      <c r="N18" s="14">
        <v>0</v>
      </c>
      <c r="O18" s="14">
        <v>0</v>
      </c>
      <c r="P18" s="13">
        <f t="shared" si="0"/>
        <v>0</v>
      </c>
      <c r="Q18" s="14">
        <v>0</v>
      </c>
      <c r="R18" s="13">
        <f t="shared" si="1"/>
        <v>0</v>
      </c>
      <c r="S18" s="14">
        <v>0</v>
      </c>
      <c r="T18" s="13">
        <f t="shared" si="2"/>
        <v>0</v>
      </c>
      <c r="U18" s="6"/>
    </row>
    <row r="19" spans="1:21" ht="20.399999999999999" x14ac:dyDescent="0.3">
      <c r="A19" s="3" t="s">
        <v>17</v>
      </c>
      <c r="B19" s="4" t="s">
        <v>18</v>
      </c>
      <c r="C19" s="5" t="s">
        <v>30</v>
      </c>
      <c r="D19" s="3" t="s">
        <v>20</v>
      </c>
      <c r="E19" s="3" t="s">
        <v>21</v>
      </c>
      <c r="F19" s="3" t="s">
        <v>22</v>
      </c>
      <c r="G19" s="4" t="s">
        <v>31</v>
      </c>
      <c r="H19" s="14">
        <v>73721472000</v>
      </c>
      <c r="I19" s="14">
        <v>0</v>
      </c>
      <c r="J19" s="14">
        <v>0</v>
      </c>
      <c r="K19" s="14">
        <v>73721472000</v>
      </c>
      <c r="L19" s="14">
        <v>0</v>
      </c>
      <c r="M19" s="14">
        <v>69524194403.910004</v>
      </c>
      <c r="N19" s="14">
        <v>4197277596.0900002</v>
      </c>
      <c r="O19" s="14">
        <v>63560398582.989998</v>
      </c>
      <c r="P19" s="13">
        <f t="shared" si="0"/>
        <v>0.86216941765609345</v>
      </c>
      <c r="Q19" s="14">
        <v>40607044775.510002</v>
      </c>
      <c r="R19" s="13">
        <f t="shared" si="1"/>
        <v>0.55081706419955911</v>
      </c>
      <c r="S19" s="14">
        <v>40061426728.260002</v>
      </c>
      <c r="T19" s="13">
        <f t="shared" si="2"/>
        <v>0.54341599050355371</v>
      </c>
      <c r="U19" s="6"/>
    </row>
    <row r="20" spans="1:21" ht="20.399999999999999" x14ac:dyDescent="0.3">
      <c r="A20" s="3" t="s">
        <v>17</v>
      </c>
      <c r="B20" s="4" t="s">
        <v>18</v>
      </c>
      <c r="C20" s="5" t="s">
        <v>32</v>
      </c>
      <c r="D20" s="3" t="s">
        <v>20</v>
      </c>
      <c r="E20" s="3" t="s">
        <v>21</v>
      </c>
      <c r="F20" s="3" t="s">
        <v>22</v>
      </c>
      <c r="G20" s="4" t="s">
        <v>33</v>
      </c>
      <c r="H20" s="14">
        <v>1063392000</v>
      </c>
      <c r="I20" s="14">
        <v>0</v>
      </c>
      <c r="J20" s="14">
        <v>0</v>
      </c>
      <c r="K20" s="14">
        <v>1063392000</v>
      </c>
      <c r="L20" s="14">
        <v>0</v>
      </c>
      <c r="M20" s="14">
        <v>48000000</v>
      </c>
      <c r="N20" s="14">
        <v>1015392000</v>
      </c>
      <c r="O20" s="14">
        <v>48000000</v>
      </c>
      <c r="P20" s="13">
        <f t="shared" si="0"/>
        <v>4.5138575426559538E-2</v>
      </c>
      <c r="Q20" s="14">
        <v>47226226.75</v>
      </c>
      <c r="R20" s="13">
        <f t="shared" si="1"/>
        <v>4.4410929130555804E-2</v>
      </c>
      <c r="S20" s="14">
        <v>47226226.75</v>
      </c>
      <c r="T20" s="13">
        <f t="shared" si="2"/>
        <v>4.4410929130555804E-2</v>
      </c>
      <c r="U20" s="6"/>
    </row>
    <row r="21" spans="1:21" ht="30.6" x14ac:dyDescent="0.3">
      <c r="A21" s="3" t="s">
        <v>17</v>
      </c>
      <c r="B21" s="4" t="s">
        <v>18</v>
      </c>
      <c r="C21" s="5" t="s">
        <v>34</v>
      </c>
      <c r="D21" s="3" t="s">
        <v>20</v>
      </c>
      <c r="E21" s="3" t="s">
        <v>21</v>
      </c>
      <c r="F21" s="3" t="s">
        <v>22</v>
      </c>
      <c r="G21" s="4" t="s">
        <v>35</v>
      </c>
      <c r="H21" s="14">
        <v>93369991843</v>
      </c>
      <c r="I21" s="14">
        <v>0</v>
      </c>
      <c r="J21" s="14">
        <v>0</v>
      </c>
      <c r="K21" s="14">
        <v>93369991843</v>
      </c>
      <c r="L21" s="14">
        <v>0</v>
      </c>
      <c r="M21" s="14">
        <v>93369991843</v>
      </c>
      <c r="N21" s="14">
        <v>0</v>
      </c>
      <c r="O21" s="14">
        <v>0</v>
      </c>
      <c r="P21" s="13">
        <f t="shared" si="0"/>
        <v>0</v>
      </c>
      <c r="Q21" s="14">
        <v>0</v>
      </c>
      <c r="R21" s="13">
        <f t="shared" si="1"/>
        <v>0</v>
      </c>
      <c r="S21" s="14">
        <v>0</v>
      </c>
      <c r="T21" s="13">
        <f t="shared" si="2"/>
        <v>0</v>
      </c>
      <c r="U21" s="6"/>
    </row>
    <row r="22" spans="1:21" ht="30.6" x14ac:dyDescent="0.3">
      <c r="A22" s="3" t="s">
        <v>17</v>
      </c>
      <c r="B22" s="4" t="s">
        <v>18</v>
      </c>
      <c r="C22" s="5" t="s">
        <v>36</v>
      </c>
      <c r="D22" s="3" t="s">
        <v>20</v>
      </c>
      <c r="E22" s="3" t="s">
        <v>37</v>
      </c>
      <c r="F22" s="3" t="s">
        <v>22</v>
      </c>
      <c r="G22" s="4" t="s">
        <v>38</v>
      </c>
      <c r="H22" s="14">
        <v>185295400000</v>
      </c>
      <c r="I22" s="14">
        <v>0</v>
      </c>
      <c r="J22" s="14">
        <v>0</v>
      </c>
      <c r="K22" s="14">
        <v>185295400000</v>
      </c>
      <c r="L22" s="14">
        <v>0</v>
      </c>
      <c r="M22" s="14">
        <v>185295400000</v>
      </c>
      <c r="N22" s="14">
        <v>0</v>
      </c>
      <c r="O22" s="14">
        <v>185295400000</v>
      </c>
      <c r="P22" s="13">
        <f t="shared" si="0"/>
        <v>1</v>
      </c>
      <c r="Q22" s="14">
        <v>185295400000</v>
      </c>
      <c r="R22" s="13">
        <f t="shared" si="1"/>
        <v>1</v>
      </c>
      <c r="S22" s="14">
        <v>185295400000</v>
      </c>
      <c r="T22" s="13">
        <f t="shared" si="2"/>
        <v>1</v>
      </c>
      <c r="U22" s="6"/>
    </row>
    <row r="23" spans="1:21" ht="20.399999999999999" x14ac:dyDescent="0.3">
      <c r="A23" s="3" t="s">
        <v>17</v>
      </c>
      <c r="B23" s="4" t="s">
        <v>18</v>
      </c>
      <c r="C23" s="5" t="s">
        <v>39</v>
      </c>
      <c r="D23" s="3" t="s">
        <v>20</v>
      </c>
      <c r="E23" s="3" t="s">
        <v>21</v>
      </c>
      <c r="F23" s="3" t="s">
        <v>22</v>
      </c>
      <c r="G23" s="4" t="s">
        <v>40</v>
      </c>
      <c r="H23" s="14">
        <v>276672000</v>
      </c>
      <c r="I23" s="14">
        <v>0</v>
      </c>
      <c r="J23" s="14">
        <v>0</v>
      </c>
      <c r="K23" s="14">
        <v>276672000</v>
      </c>
      <c r="L23" s="14">
        <v>0</v>
      </c>
      <c r="M23" s="14">
        <v>276672000</v>
      </c>
      <c r="N23" s="14">
        <v>0</v>
      </c>
      <c r="O23" s="14">
        <v>191598399</v>
      </c>
      <c r="P23" s="13">
        <f t="shared" si="0"/>
        <v>0.69251098412560719</v>
      </c>
      <c r="Q23" s="14">
        <v>191598399</v>
      </c>
      <c r="R23" s="13">
        <f t="shared" si="1"/>
        <v>0.69251098412560719</v>
      </c>
      <c r="S23" s="14">
        <v>191598399</v>
      </c>
      <c r="T23" s="13">
        <f t="shared" si="2"/>
        <v>0.69251098412560719</v>
      </c>
      <c r="U23" s="6"/>
    </row>
    <row r="24" spans="1:21" ht="30.6" x14ac:dyDescent="0.3">
      <c r="A24" s="3" t="s">
        <v>17</v>
      </c>
      <c r="B24" s="4" t="s">
        <v>18</v>
      </c>
      <c r="C24" s="5" t="s">
        <v>41</v>
      </c>
      <c r="D24" s="3" t="s">
        <v>20</v>
      </c>
      <c r="E24" s="3" t="s">
        <v>21</v>
      </c>
      <c r="F24" s="3" t="s">
        <v>22</v>
      </c>
      <c r="G24" s="4" t="s">
        <v>42</v>
      </c>
      <c r="H24" s="14">
        <v>2119392000</v>
      </c>
      <c r="I24" s="14">
        <v>0</v>
      </c>
      <c r="J24" s="14">
        <v>0</v>
      </c>
      <c r="K24" s="14">
        <v>2119392000</v>
      </c>
      <c r="L24" s="14">
        <v>0</v>
      </c>
      <c r="M24" s="14">
        <v>2119392000</v>
      </c>
      <c r="N24" s="14">
        <v>0</v>
      </c>
      <c r="O24" s="14">
        <v>840970091</v>
      </c>
      <c r="P24" s="13">
        <f t="shared" si="0"/>
        <v>0.39679780380410984</v>
      </c>
      <c r="Q24" s="14">
        <v>674997157</v>
      </c>
      <c r="R24" s="13">
        <f t="shared" si="1"/>
        <v>0.31848622482296812</v>
      </c>
      <c r="S24" s="14">
        <v>674997157</v>
      </c>
      <c r="T24" s="13">
        <f t="shared" si="2"/>
        <v>0.31848622482296812</v>
      </c>
      <c r="U24" s="6"/>
    </row>
    <row r="25" spans="1:21" ht="20.399999999999999" x14ac:dyDescent="0.3">
      <c r="A25" s="3" t="s">
        <v>17</v>
      </c>
      <c r="B25" s="4" t="s">
        <v>18</v>
      </c>
      <c r="C25" s="5" t="s">
        <v>43</v>
      </c>
      <c r="D25" s="3" t="s">
        <v>20</v>
      </c>
      <c r="E25" s="3" t="s">
        <v>21</v>
      </c>
      <c r="F25" s="3" t="s">
        <v>22</v>
      </c>
      <c r="G25" s="4" t="s">
        <v>44</v>
      </c>
      <c r="H25" s="14">
        <v>26595360000</v>
      </c>
      <c r="I25" s="14">
        <v>0</v>
      </c>
      <c r="J25" s="14">
        <v>0</v>
      </c>
      <c r="K25" s="14">
        <v>26595360000</v>
      </c>
      <c r="L25" s="14">
        <v>0</v>
      </c>
      <c r="M25" s="14">
        <v>169381612</v>
      </c>
      <c r="N25" s="14">
        <v>26425978388</v>
      </c>
      <c r="O25" s="14">
        <v>44844914</v>
      </c>
      <c r="P25" s="13">
        <f t="shared" si="0"/>
        <v>1.6861931554978012E-3</v>
      </c>
      <c r="Q25" s="14">
        <v>44844914</v>
      </c>
      <c r="R25" s="13">
        <f t="shared" si="1"/>
        <v>1.6861931554978012E-3</v>
      </c>
      <c r="S25" s="14">
        <v>44844914</v>
      </c>
      <c r="T25" s="13">
        <f t="shared" si="2"/>
        <v>1.6861931554978012E-3</v>
      </c>
      <c r="U25" s="6"/>
    </row>
    <row r="26" spans="1:21" ht="20.399999999999999" x14ac:dyDescent="0.3">
      <c r="A26" s="3" t="s">
        <v>17</v>
      </c>
      <c r="B26" s="4" t="s">
        <v>18</v>
      </c>
      <c r="C26" s="5" t="s">
        <v>45</v>
      </c>
      <c r="D26" s="3" t="s">
        <v>20</v>
      </c>
      <c r="E26" s="3" t="s">
        <v>21</v>
      </c>
      <c r="F26" s="3" t="s">
        <v>22</v>
      </c>
      <c r="G26" s="4" t="s">
        <v>46</v>
      </c>
      <c r="H26" s="14">
        <v>32522688000</v>
      </c>
      <c r="I26" s="14">
        <v>0</v>
      </c>
      <c r="J26" s="14">
        <v>0</v>
      </c>
      <c r="K26" s="14">
        <v>32522688000</v>
      </c>
      <c r="L26" s="14">
        <v>0</v>
      </c>
      <c r="M26" s="14">
        <v>32437688000</v>
      </c>
      <c r="N26" s="14">
        <v>85000000</v>
      </c>
      <c r="O26" s="14">
        <v>31122497412</v>
      </c>
      <c r="P26" s="13">
        <f t="shared" si="0"/>
        <v>0.95694726745833558</v>
      </c>
      <c r="Q26" s="14">
        <v>30758893998.849998</v>
      </c>
      <c r="R26" s="13">
        <f t="shared" si="1"/>
        <v>0.94576727479751976</v>
      </c>
      <c r="S26" s="14">
        <v>30758893998.849998</v>
      </c>
      <c r="T26" s="13">
        <f t="shared" si="2"/>
        <v>0.94576727479751976</v>
      </c>
      <c r="U26" s="6"/>
    </row>
    <row r="27" spans="1:21" ht="20.399999999999999" x14ac:dyDescent="0.3">
      <c r="A27" s="3" t="s">
        <v>17</v>
      </c>
      <c r="B27" s="4" t="s">
        <v>18</v>
      </c>
      <c r="C27" s="5" t="s">
        <v>47</v>
      </c>
      <c r="D27" s="3" t="s">
        <v>20</v>
      </c>
      <c r="E27" s="3" t="s">
        <v>21</v>
      </c>
      <c r="F27" s="3" t="s">
        <v>22</v>
      </c>
      <c r="G27" s="4" t="s">
        <v>48</v>
      </c>
      <c r="H27" s="14">
        <v>181632000</v>
      </c>
      <c r="I27" s="14">
        <v>0</v>
      </c>
      <c r="J27" s="14">
        <v>0</v>
      </c>
      <c r="K27" s="14">
        <v>181632000</v>
      </c>
      <c r="L27" s="14">
        <v>0</v>
      </c>
      <c r="M27" s="14">
        <v>0</v>
      </c>
      <c r="N27" s="14">
        <v>181632000</v>
      </c>
      <c r="O27" s="14">
        <v>0</v>
      </c>
      <c r="P27" s="13">
        <f t="shared" si="0"/>
        <v>0</v>
      </c>
      <c r="Q27" s="14">
        <v>0</v>
      </c>
      <c r="R27" s="13">
        <f t="shared" si="1"/>
        <v>0</v>
      </c>
      <c r="S27" s="14">
        <v>0</v>
      </c>
      <c r="T27" s="13">
        <f t="shared" si="2"/>
        <v>0</v>
      </c>
      <c r="U27" s="6"/>
    </row>
    <row r="28" spans="1:21" ht="20.399999999999999" x14ac:dyDescent="0.3">
      <c r="A28" s="3" t="s">
        <v>17</v>
      </c>
      <c r="B28" s="4" t="s">
        <v>18</v>
      </c>
      <c r="C28" s="5" t="s">
        <v>49</v>
      </c>
      <c r="D28" s="3" t="s">
        <v>20</v>
      </c>
      <c r="E28" s="3" t="s">
        <v>21</v>
      </c>
      <c r="F28" s="3" t="s">
        <v>22</v>
      </c>
      <c r="G28" s="4" t="s">
        <v>50</v>
      </c>
      <c r="H28" s="14">
        <v>4317984000</v>
      </c>
      <c r="I28" s="14">
        <v>0</v>
      </c>
      <c r="J28" s="14">
        <v>0</v>
      </c>
      <c r="K28" s="14">
        <v>4317984000</v>
      </c>
      <c r="L28" s="14">
        <v>0</v>
      </c>
      <c r="M28" s="14">
        <v>0</v>
      </c>
      <c r="N28" s="14">
        <v>4317984000</v>
      </c>
      <c r="O28" s="14">
        <v>0</v>
      </c>
      <c r="P28" s="13">
        <f t="shared" si="0"/>
        <v>0</v>
      </c>
      <c r="Q28" s="14">
        <v>0</v>
      </c>
      <c r="R28" s="13">
        <f t="shared" si="1"/>
        <v>0</v>
      </c>
      <c r="S28" s="14">
        <v>0</v>
      </c>
      <c r="T28" s="13">
        <f t="shared" si="2"/>
        <v>0</v>
      </c>
      <c r="U28" s="6"/>
    </row>
    <row r="29" spans="1:21" ht="30.6" x14ac:dyDescent="0.3">
      <c r="A29" s="3" t="s">
        <v>17</v>
      </c>
      <c r="B29" s="4" t="s">
        <v>18</v>
      </c>
      <c r="C29" s="5" t="s">
        <v>51</v>
      </c>
      <c r="D29" s="3" t="s">
        <v>20</v>
      </c>
      <c r="E29" s="3" t="s">
        <v>21</v>
      </c>
      <c r="F29" s="3" t="s">
        <v>22</v>
      </c>
      <c r="G29" s="4" t="s">
        <v>52</v>
      </c>
      <c r="H29" s="14">
        <v>7392000</v>
      </c>
      <c r="I29" s="14">
        <v>0</v>
      </c>
      <c r="J29" s="14">
        <v>0</v>
      </c>
      <c r="K29" s="14">
        <v>7392000</v>
      </c>
      <c r="L29" s="14">
        <v>0</v>
      </c>
      <c r="M29" s="14">
        <v>7006890</v>
      </c>
      <c r="N29" s="14">
        <v>385110</v>
      </c>
      <c r="O29" s="14">
        <v>7006890</v>
      </c>
      <c r="P29" s="13">
        <f t="shared" si="0"/>
        <v>0.94790178571428574</v>
      </c>
      <c r="Q29" s="14">
        <v>7006890</v>
      </c>
      <c r="R29" s="13">
        <f t="shared" si="1"/>
        <v>0.94790178571428574</v>
      </c>
      <c r="S29" s="14">
        <v>7006890</v>
      </c>
      <c r="T29" s="13">
        <f t="shared" si="2"/>
        <v>0.94790178571428574</v>
      </c>
      <c r="U29" s="6"/>
    </row>
    <row r="30" spans="1:21" ht="20.399999999999999" x14ac:dyDescent="0.3">
      <c r="A30" s="3" t="s">
        <v>17</v>
      </c>
      <c r="B30" s="4" t="s">
        <v>18</v>
      </c>
      <c r="C30" s="5" t="s">
        <v>53</v>
      </c>
      <c r="D30" s="3" t="s">
        <v>20</v>
      </c>
      <c r="E30" s="3" t="s">
        <v>21</v>
      </c>
      <c r="F30" s="3" t="s">
        <v>22</v>
      </c>
      <c r="G30" s="4" t="s">
        <v>54</v>
      </c>
      <c r="H30" s="14">
        <v>558624000</v>
      </c>
      <c r="I30" s="14">
        <v>0</v>
      </c>
      <c r="J30" s="14">
        <v>0</v>
      </c>
      <c r="K30" s="14">
        <v>558624000</v>
      </c>
      <c r="L30" s="14">
        <v>0</v>
      </c>
      <c r="M30" s="14">
        <v>16501000</v>
      </c>
      <c r="N30" s="14">
        <v>542123000</v>
      </c>
      <c r="O30" s="14">
        <v>16158921</v>
      </c>
      <c r="P30" s="13">
        <f t="shared" si="0"/>
        <v>2.8926292103454203E-2</v>
      </c>
      <c r="Q30" s="14">
        <v>16158921</v>
      </c>
      <c r="R30" s="13">
        <f t="shared" si="1"/>
        <v>2.8926292103454203E-2</v>
      </c>
      <c r="S30" s="14">
        <v>16158921</v>
      </c>
      <c r="T30" s="13">
        <f t="shared" si="2"/>
        <v>2.8926292103454203E-2</v>
      </c>
      <c r="U30" s="6"/>
    </row>
    <row r="31" spans="1:21" ht="23.4" customHeight="1" x14ac:dyDescent="0.3">
      <c r="A31" s="7"/>
      <c r="B31" s="8"/>
      <c r="C31" s="9"/>
      <c r="D31" s="7"/>
      <c r="E31" s="7"/>
      <c r="F31" s="7"/>
      <c r="G31" s="10" t="s">
        <v>133</v>
      </c>
      <c r="H31" s="11">
        <f>SUM(H15:H30)</f>
        <v>868271734843</v>
      </c>
      <c r="I31" s="11">
        <f t="shared" ref="I31:S31" si="3">SUM(I15:I30)</f>
        <v>0</v>
      </c>
      <c r="J31" s="11">
        <f t="shared" si="3"/>
        <v>0</v>
      </c>
      <c r="K31" s="11">
        <f t="shared" si="3"/>
        <v>868271734843</v>
      </c>
      <c r="L31" s="11">
        <f t="shared" si="3"/>
        <v>0</v>
      </c>
      <c r="M31" s="11">
        <f t="shared" si="3"/>
        <v>831505962748.91003</v>
      </c>
      <c r="N31" s="11">
        <f t="shared" si="3"/>
        <v>36765772094.089996</v>
      </c>
      <c r="O31" s="11">
        <f t="shared" si="3"/>
        <v>556752892699.98999</v>
      </c>
      <c r="P31" s="12">
        <f>+O31/K31</f>
        <v>0.64121964398698461</v>
      </c>
      <c r="Q31" s="11">
        <f t="shared" si="3"/>
        <v>533047907368.10999</v>
      </c>
      <c r="R31" s="12">
        <f>+Q31/K31</f>
        <v>0.61391829997148895</v>
      </c>
      <c r="S31" s="11">
        <f t="shared" si="3"/>
        <v>532467720115.85999</v>
      </c>
      <c r="T31" s="12">
        <f>+S31/K31</f>
        <v>0.61325009066676606</v>
      </c>
    </row>
    <row r="32" spans="1:21" ht="20.399999999999999" x14ac:dyDescent="0.3">
      <c r="A32" s="3" t="s">
        <v>17</v>
      </c>
      <c r="B32" s="4" t="s">
        <v>18</v>
      </c>
      <c r="C32" s="5" t="s">
        <v>55</v>
      </c>
      <c r="D32" s="3" t="s">
        <v>20</v>
      </c>
      <c r="E32" s="3" t="s">
        <v>21</v>
      </c>
      <c r="F32" s="3" t="s">
        <v>22</v>
      </c>
      <c r="G32" s="4" t="s">
        <v>56</v>
      </c>
      <c r="H32" s="14">
        <v>3150468157</v>
      </c>
      <c r="I32" s="14">
        <v>0</v>
      </c>
      <c r="J32" s="14">
        <v>0</v>
      </c>
      <c r="K32" s="14">
        <v>3150468157</v>
      </c>
      <c r="L32" s="14">
        <v>0</v>
      </c>
      <c r="M32" s="14">
        <v>0</v>
      </c>
      <c r="N32" s="14">
        <v>3150468157</v>
      </c>
      <c r="O32" s="14">
        <v>0</v>
      </c>
      <c r="P32" s="13">
        <f t="shared" si="0"/>
        <v>0</v>
      </c>
      <c r="Q32" s="14">
        <v>0</v>
      </c>
      <c r="R32" s="13">
        <f t="shared" si="1"/>
        <v>0</v>
      </c>
      <c r="S32" s="14">
        <v>0</v>
      </c>
      <c r="T32" s="13">
        <f t="shared" si="2"/>
        <v>0</v>
      </c>
    </row>
    <row r="33" spans="1:20" ht="19.8" customHeight="1" x14ac:dyDescent="0.3">
      <c r="A33" s="7"/>
      <c r="B33" s="8"/>
      <c r="C33" s="9"/>
      <c r="D33" s="7"/>
      <c r="E33" s="7"/>
      <c r="F33" s="7"/>
      <c r="G33" s="10" t="s">
        <v>134</v>
      </c>
      <c r="H33" s="11">
        <f>SUM(H32)</f>
        <v>3150468157</v>
      </c>
      <c r="I33" s="11">
        <f t="shared" ref="I33:S33" si="4">SUM(I32)</f>
        <v>0</v>
      </c>
      <c r="J33" s="11">
        <f t="shared" si="4"/>
        <v>0</v>
      </c>
      <c r="K33" s="11">
        <f t="shared" si="4"/>
        <v>3150468157</v>
      </c>
      <c r="L33" s="11">
        <f t="shared" si="4"/>
        <v>0</v>
      </c>
      <c r="M33" s="11">
        <f t="shared" si="4"/>
        <v>0</v>
      </c>
      <c r="N33" s="11">
        <f t="shared" si="4"/>
        <v>3150468157</v>
      </c>
      <c r="O33" s="11">
        <f t="shared" si="4"/>
        <v>0</v>
      </c>
      <c r="P33" s="12">
        <f>+O33/K33</f>
        <v>0</v>
      </c>
      <c r="Q33" s="11">
        <f t="shared" si="4"/>
        <v>0</v>
      </c>
      <c r="R33" s="12">
        <f>+Q33/K33</f>
        <v>0</v>
      </c>
      <c r="S33" s="11">
        <f t="shared" si="4"/>
        <v>0</v>
      </c>
      <c r="T33" s="12">
        <f>+S33/K33</f>
        <v>0</v>
      </c>
    </row>
    <row r="34" spans="1:20" ht="30.6" x14ac:dyDescent="0.3">
      <c r="A34" s="3" t="s">
        <v>17</v>
      </c>
      <c r="B34" s="4" t="s">
        <v>18</v>
      </c>
      <c r="C34" s="5" t="s">
        <v>57</v>
      </c>
      <c r="D34" s="3" t="s">
        <v>20</v>
      </c>
      <c r="E34" s="3" t="s">
        <v>21</v>
      </c>
      <c r="F34" s="3" t="s">
        <v>22</v>
      </c>
      <c r="G34" s="4" t="s">
        <v>58</v>
      </c>
      <c r="H34" s="14">
        <v>74095702962</v>
      </c>
      <c r="I34" s="14">
        <v>0</v>
      </c>
      <c r="J34" s="14">
        <v>0</v>
      </c>
      <c r="K34" s="14">
        <v>74095702962</v>
      </c>
      <c r="L34" s="14">
        <v>0</v>
      </c>
      <c r="M34" s="14">
        <v>41159089143.300003</v>
      </c>
      <c r="N34" s="14">
        <v>32936613818.700001</v>
      </c>
      <c r="O34" s="14">
        <v>38623840035.300003</v>
      </c>
      <c r="P34" s="13">
        <f t="shared" si="0"/>
        <v>0.5212696349626138</v>
      </c>
      <c r="Q34" s="14">
        <v>6497046304.1599998</v>
      </c>
      <c r="R34" s="13">
        <f t="shared" si="1"/>
        <v>8.7684522103690835E-2</v>
      </c>
      <c r="S34" s="14">
        <v>6294833799.1599998</v>
      </c>
      <c r="T34" s="13">
        <f t="shared" si="2"/>
        <v>8.4955450147875741E-2</v>
      </c>
    </row>
    <row r="35" spans="1:20" ht="30.6" x14ac:dyDescent="0.3">
      <c r="A35" s="3" t="s">
        <v>17</v>
      </c>
      <c r="B35" s="4" t="s">
        <v>18</v>
      </c>
      <c r="C35" s="5" t="s">
        <v>57</v>
      </c>
      <c r="D35" s="3" t="s">
        <v>20</v>
      </c>
      <c r="E35" s="3" t="s">
        <v>37</v>
      </c>
      <c r="F35" s="3" t="s">
        <v>22</v>
      </c>
      <c r="G35" s="4" t="s">
        <v>58</v>
      </c>
      <c r="H35" s="14">
        <v>122007000000</v>
      </c>
      <c r="I35" s="14">
        <v>0</v>
      </c>
      <c r="J35" s="14">
        <v>0</v>
      </c>
      <c r="K35" s="14">
        <v>122007000000</v>
      </c>
      <c r="L35" s="14">
        <v>0</v>
      </c>
      <c r="M35" s="14">
        <v>118005722482</v>
      </c>
      <c r="N35" s="14">
        <v>4001277518</v>
      </c>
      <c r="O35" s="14">
        <v>116371135060</v>
      </c>
      <c r="P35" s="13">
        <f t="shared" si="0"/>
        <v>0.95380703615366336</v>
      </c>
      <c r="Q35" s="14">
        <v>83043406109.440002</v>
      </c>
      <c r="R35" s="13">
        <f t="shared" si="1"/>
        <v>0.68064460325587883</v>
      </c>
      <c r="S35" s="14">
        <v>83043406109.440002</v>
      </c>
      <c r="T35" s="13">
        <f t="shared" si="2"/>
        <v>0.68064460325587883</v>
      </c>
    </row>
    <row r="36" spans="1:20" ht="61.2" x14ac:dyDescent="0.3">
      <c r="A36" s="3" t="s">
        <v>17</v>
      </c>
      <c r="B36" s="4" t="s">
        <v>18</v>
      </c>
      <c r="C36" s="5" t="s">
        <v>59</v>
      </c>
      <c r="D36" s="3" t="s">
        <v>20</v>
      </c>
      <c r="E36" s="3" t="s">
        <v>21</v>
      </c>
      <c r="F36" s="3" t="s">
        <v>22</v>
      </c>
      <c r="G36" s="4" t="s">
        <v>60</v>
      </c>
      <c r="H36" s="14">
        <v>30412521125</v>
      </c>
      <c r="I36" s="14">
        <v>0</v>
      </c>
      <c r="J36" s="14">
        <v>0</v>
      </c>
      <c r="K36" s="14">
        <v>30412521125</v>
      </c>
      <c r="L36" s="14">
        <v>0</v>
      </c>
      <c r="M36" s="14">
        <v>30022241876</v>
      </c>
      <c r="N36" s="14">
        <v>390279249</v>
      </c>
      <c r="O36" s="14">
        <v>1892984925</v>
      </c>
      <c r="P36" s="13">
        <f t="shared" si="0"/>
        <v>6.2243604113567219E-2</v>
      </c>
      <c r="Q36" s="14">
        <v>894464595.34000003</v>
      </c>
      <c r="R36" s="13">
        <f t="shared" si="1"/>
        <v>2.9411063675504476E-2</v>
      </c>
      <c r="S36" s="14">
        <v>894464595.34000003</v>
      </c>
      <c r="T36" s="13">
        <f t="shared" si="2"/>
        <v>2.9411063675504476E-2</v>
      </c>
    </row>
    <row r="37" spans="1:20" ht="61.2" x14ac:dyDescent="0.3">
      <c r="A37" s="3" t="s">
        <v>17</v>
      </c>
      <c r="B37" s="4" t="s">
        <v>18</v>
      </c>
      <c r="C37" s="5" t="s">
        <v>61</v>
      </c>
      <c r="D37" s="3" t="s">
        <v>20</v>
      </c>
      <c r="E37" s="3" t="s">
        <v>21</v>
      </c>
      <c r="F37" s="3" t="s">
        <v>22</v>
      </c>
      <c r="G37" s="4" t="s">
        <v>62</v>
      </c>
      <c r="H37" s="14">
        <v>29527003863</v>
      </c>
      <c r="I37" s="14">
        <v>0</v>
      </c>
      <c r="J37" s="14">
        <v>0</v>
      </c>
      <c r="K37" s="14">
        <v>29527003863</v>
      </c>
      <c r="L37" s="14">
        <v>0</v>
      </c>
      <c r="M37" s="14">
        <v>2759799606</v>
      </c>
      <c r="N37" s="14">
        <v>26767204257</v>
      </c>
      <c r="O37" s="14">
        <v>491339478</v>
      </c>
      <c r="P37" s="13">
        <f t="shared" si="0"/>
        <v>1.6640343201759548E-2</v>
      </c>
      <c r="Q37" s="14">
        <v>171004263.25</v>
      </c>
      <c r="R37" s="13">
        <f t="shared" si="1"/>
        <v>5.7914532759039518E-3</v>
      </c>
      <c r="S37" s="14">
        <v>171004263.25</v>
      </c>
      <c r="T37" s="13">
        <f t="shared" si="2"/>
        <v>5.7914532759039518E-3</v>
      </c>
    </row>
    <row r="38" spans="1:20" ht="51" x14ac:dyDescent="0.3">
      <c r="A38" s="3" t="s">
        <v>17</v>
      </c>
      <c r="B38" s="4" t="s">
        <v>18</v>
      </c>
      <c r="C38" s="5" t="s">
        <v>63</v>
      </c>
      <c r="D38" s="3" t="s">
        <v>20</v>
      </c>
      <c r="E38" s="3" t="s">
        <v>21</v>
      </c>
      <c r="F38" s="3" t="s">
        <v>22</v>
      </c>
      <c r="G38" s="4" t="s">
        <v>64</v>
      </c>
      <c r="H38" s="14">
        <v>6075705261</v>
      </c>
      <c r="I38" s="14">
        <v>0</v>
      </c>
      <c r="J38" s="14">
        <v>0</v>
      </c>
      <c r="K38" s="14">
        <v>6075705261</v>
      </c>
      <c r="L38" s="14">
        <v>0</v>
      </c>
      <c r="M38" s="14">
        <v>4100341538</v>
      </c>
      <c r="N38" s="14">
        <v>1975363723</v>
      </c>
      <c r="O38" s="14">
        <v>2140093772</v>
      </c>
      <c r="P38" s="13">
        <f t="shared" si="0"/>
        <v>0.35223791807961435</v>
      </c>
      <c r="Q38" s="14">
        <v>594138633.5</v>
      </c>
      <c r="R38" s="13">
        <f t="shared" si="1"/>
        <v>9.7789245524100815E-2</v>
      </c>
      <c r="S38" s="14">
        <v>594138633.5</v>
      </c>
      <c r="T38" s="13">
        <f t="shared" si="2"/>
        <v>9.7789245524100815E-2</v>
      </c>
    </row>
    <row r="39" spans="1:20" ht="51" x14ac:dyDescent="0.3">
      <c r="A39" s="3" t="s">
        <v>17</v>
      </c>
      <c r="B39" s="4" t="s">
        <v>18</v>
      </c>
      <c r="C39" s="5" t="s">
        <v>63</v>
      </c>
      <c r="D39" s="3" t="s">
        <v>20</v>
      </c>
      <c r="E39" s="3" t="s">
        <v>37</v>
      </c>
      <c r="F39" s="3" t="s">
        <v>22</v>
      </c>
      <c r="G39" s="4" t="s">
        <v>64</v>
      </c>
      <c r="H39" s="14">
        <v>0</v>
      </c>
      <c r="I39" s="14">
        <v>14000000000</v>
      </c>
      <c r="J39" s="14">
        <v>0</v>
      </c>
      <c r="K39" s="14">
        <v>14000000000</v>
      </c>
      <c r="L39" s="14">
        <v>0</v>
      </c>
      <c r="M39" s="14">
        <v>13980964673</v>
      </c>
      <c r="N39" s="14">
        <v>19035327</v>
      </c>
      <c r="O39" s="14">
        <v>0</v>
      </c>
      <c r="P39" s="13">
        <f t="shared" si="0"/>
        <v>0</v>
      </c>
      <c r="Q39" s="14">
        <v>0</v>
      </c>
      <c r="R39" s="13">
        <f t="shared" si="1"/>
        <v>0</v>
      </c>
      <c r="S39" s="14">
        <v>0</v>
      </c>
      <c r="T39" s="13">
        <f t="shared" si="2"/>
        <v>0</v>
      </c>
    </row>
    <row r="40" spans="1:20" ht="51" x14ac:dyDescent="0.3">
      <c r="A40" s="3" t="s">
        <v>17</v>
      </c>
      <c r="B40" s="4" t="s">
        <v>18</v>
      </c>
      <c r="C40" s="5" t="s">
        <v>65</v>
      </c>
      <c r="D40" s="3" t="s">
        <v>20</v>
      </c>
      <c r="E40" s="3" t="s">
        <v>21</v>
      </c>
      <c r="F40" s="3" t="s">
        <v>22</v>
      </c>
      <c r="G40" s="4" t="s">
        <v>66</v>
      </c>
      <c r="H40" s="14">
        <v>44062104930</v>
      </c>
      <c r="I40" s="14">
        <v>0</v>
      </c>
      <c r="J40" s="14">
        <v>0</v>
      </c>
      <c r="K40" s="14">
        <v>44062104930</v>
      </c>
      <c r="L40" s="14">
        <v>0</v>
      </c>
      <c r="M40" s="14">
        <v>1221006072</v>
      </c>
      <c r="N40" s="14">
        <v>42841098858</v>
      </c>
      <c r="O40" s="14">
        <v>737575330</v>
      </c>
      <c r="P40" s="13">
        <f t="shared" si="0"/>
        <v>1.6739448357534471E-2</v>
      </c>
      <c r="Q40" s="14">
        <v>343327451.31999999</v>
      </c>
      <c r="R40" s="13">
        <f t="shared" si="1"/>
        <v>7.7918985455967867E-3</v>
      </c>
      <c r="S40" s="14">
        <v>343327451.31999999</v>
      </c>
      <c r="T40" s="13">
        <f t="shared" si="2"/>
        <v>7.7918985455967867E-3</v>
      </c>
    </row>
    <row r="41" spans="1:20" ht="61.2" x14ac:dyDescent="0.3">
      <c r="A41" s="3" t="s">
        <v>17</v>
      </c>
      <c r="B41" s="4" t="s">
        <v>18</v>
      </c>
      <c r="C41" s="5" t="s">
        <v>67</v>
      </c>
      <c r="D41" s="3" t="s">
        <v>20</v>
      </c>
      <c r="E41" s="3" t="s">
        <v>21</v>
      </c>
      <c r="F41" s="3" t="s">
        <v>22</v>
      </c>
      <c r="G41" s="4" t="s">
        <v>68</v>
      </c>
      <c r="H41" s="14">
        <v>4998788875</v>
      </c>
      <c r="I41" s="14">
        <v>0</v>
      </c>
      <c r="J41" s="14">
        <v>0</v>
      </c>
      <c r="K41" s="14">
        <v>4998788875</v>
      </c>
      <c r="L41" s="14">
        <v>0</v>
      </c>
      <c r="M41" s="14">
        <v>3635560967</v>
      </c>
      <c r="N41" s="14">
        <v>1363227908</v>
      </c>
      <c r="O41" s="14">
        <v>3176369865</v>
      </c>
      <c r="P41" s="13">
        <f t="shared" si="0"/>
        <v>0.63542788952053908</v>
      </c>
      <c r="Q41" s="14">
        <v>1755418932.3599999</v>
      </c>
      <c r="R41" s="13">
        <f t="shared" si="1"/>
        <v>0.35116884834629064</v>
      </c>
      <c r="S41" s="14">
        <v>1755418932.3599999</v>
      </c>
      <c r="T41" s="13">
        <f t="shared" si="2"/>
        <v>0.35116884834629064</v>
      </c>
    </row>
    <row r="42" spans="1:20" ht="51" x14ac:dyDescent="0.3">
      <c r="A42" s="3" t="s">
        <v>17</v>
      </c>
      <c r="B42" s="4" t="s">
        <v>18</v>
      </c>
      <c r="C42" s="5" t="s">
        <v>69</v>
      </c>
      <c r="D42" s="3" t="s">
        <v>20</v>
      </c>
      <c r="E42" s="3" t="s">
        <v>21</v>
      </c>
      <c r="F42" s="3" t="s">
        <v>22</v>
      </c>
      <c r="G42" s="4" t="s">
        <v>70</v>
      </c>
      <c r="H42" s="14">
        <v>9128784301</v>
      </c>
      <c r="I42" s="14">
        <v>0</v>
      </c>
      <c r="J42" s="14">
        <v>0</v>
      </c>
      <c r="K42" s="14">
        <v>9128784301</v>
      </c>
      <c r="L42" s="14">
        <v>0</v>
      </c>
      <c r="M42" s="14">
        <v>8975887391</v>
      </c>
      <c r="N42" s="14">
        <v>152896910</v>
      </c>
      <c r="O42" s="14">
        <v>5693848395</v>
      </c>
      <c r="P42" s="13">
        <f t="shared" si="0"/>
        <v>0.62372471593794532</v>
      </c>
      <c r="Q42" s="14">
        <v>1587225458</v>
      </c>
      <c r="R42" s="13">
        <f t="shared" si="1"/>
        <v>0.17387040877131138</v>
      </c>
      <c r="S42" s="14">
        <v>1587225458</v>
      </c>
      <c r="T42" s="13">
        <f t="shared" si="2"/>
        <v>0.17387040877131138</v>
      </c>
    </row>
    <row r="43" spans="1:20" ht="51" x14ac:dyDescent="0.3">
      <c r="A43" s="3" t="s">
        <v>17</v>
      </c>
      <c r="B43" s="4" t="s">
        <v>18</v>
      </c>
      <c r="C43" s="5" t="s">
        <v>71</v>
      </c>
      <c r="D43" s="3" t="s">
        <v>20</v>
      </c>
      <c r="E43" s="3" t="s">
        <v>21</v>
      </c>
      <c r="F43" s="3" t="s">
        <v>22</v>
      </c>
      <c r="G43" s="4" t="s">
        <v>72</v>
      </c>
      <c r="H43" s="14">
        <v>7600985047</v>
      </c>
      <c r="I43" s="14">
        <v>0</v>
      </c>
      <c r="J43" s="14">
        <v>0</v>
      </c>
      <c r="K43" s="14">
        <v>7600985047</v>
      </c>
      <c r="L43" s="14">
        <v>0</v>
      </c>
      <c r="M43" s="14">
        <v>4099283916.3200002</v>
      </c>
      <c r="N43" s="14">
        <v>3501701130.6799998</v>
      </c>
      <c r="O43" s="14">
        <v>3478697287.3200002</v>
      </c>
      <c r="P43" s="13">
        <f t="shared" si="0"/>
        <v>0.45766400878436042</v>
      </c>
      <c r="Q43" s="14">
        <v>800612973.67999995</v>
      </c>
      <c r="R43" s="13">
        <f t="shared" si="1"/>
        <v>0.10533016033178363</v>
      </c>
      <c r="S43" s="14">
        <v>800612973.67999995</v>
      </c>
      <c r="T43" s="13">
        <f t="shared" si="2"/>
        <v>0.10533016033178363</v>
      </c>
    </row>
    <row r="44" spans="1:20" ht="61.2" x14ac:dyDescent="0.3">
      <c r="A44" s="3" t="s">
        <v>17</v>
      </c>
      <c r="B44" s="4" t="s">
        <v>18</v>
      </c>
      <c r="C44" s="5" t="s">
        <v>73</v>
      </c>
      <c r="D44" s="3" t="s">
        <v>20</v>
      </c>
      <c r="E44" s="3" t="s">
        <v>21</v>
      </c>
      <c r="F44" s="3" t="s">
        <v>22</v>
      </c>
      <c r="G44" s="4" t="s">
        <v>74</v>
      </c>
      <c r="H44" s="14">
        <v>48458119724</v>
      </c>
      <c r="I44" s="14">
        <v>0</v>
      </c>
      <c r="J44" s="14">
        <v>0</v>
      </c>
      <c r="K44" s="14">
        <v>48458119724</v>
      </c>
      <c r="L44" s="14">
        <v>0</v>
      </c>
      <c r="M44" s="14">
        <v>32490408303</v>
      </c>
      <c r="N44" s="14">
        <v>15967711421</v>
      </c>
      <c r="O44" s="14">
        <v>19623118535</v>
      </c>
      <c r="P44" s="13">
        <f t="shared" si="0"/>
        <v>0.40495006093439484</v>
      </c>
      <c r="Q44" s="14">
        <v>5531274888.7299995</v>
      </c>
      <c r="R44" s="13">
        <f t="shared" si="1"/>
        <v>0.1141454707742304</v>
      </c>
      <c r="S44" s="14">
        <v>5531274888.7299995</v>
      </c>
      <c r="T44" s="13">
        <f t="shared" si="2"/>
        <v>0.1141454707742304</v>
      </c>
    </row>
    <row r="45" spans="1:20" ht="61.2" x14ac:dyDescent="0.3">
      <c r="A45" s="3" t="s">
        <v>17</v>
      </c>
      <c r="B45" s="4" t="s">
        <v>18</v>
      </c>
      <c r="C45" s="5" t="s">
        <v>73</v>
      </c>
      <c r="D45" s="3" t="s">
        <v>20</v>
      </c>
      <c r="E45" s="3" t="s">
        <v>37</v>
      </c>
      <c r="F45" s="3" t="s">
        <v>22</v>
      </c>
      <c r="G45" s="4" t="s">
        <v>74</v>
      </c>
      <c r="H45" s="14">
        <v>0</v>
      </c>
      <c r="I45" s="14">
        <v>9500000000</v>
      </c>
      <c r="J45" s="14">
        <v>0</v>
      </c>
      <c r="K45" s="14">
        <v>9500000000</v>
      </c>
      <c r="L45" s="14">
        <v>0</v>
      </c>
      <c r="M45" s="14">
        <v>0</v>
      </c>
      <c r="N45" s="14">
        <v>9500000000</v>
      </c>
      <c r="O45" s="14">
        <v>0</v>
      </c>
      <c r="P45" s="13">
        <f t="shared" si="0"/>
        <v>0</v>
      </c>
      <c r="Q45" s="14">
        <v>0</v>
      </c>
      <c r="R45" s="13">
        <f t="shared" si="1"/>
        <v>0</v>
      </c>
      <c r="S45" s="14">
        <v>0</v>
      </c>
      <c r="T45" s="13">
        <f t="shared" si="2"/>
        <v>0</v>
      </c>
    </row>
    <row r="46" spans="1:20" ht="40.799999999999997" x14ac:dyDescent="0.3">
      <c r="A46" s="3" t="s">
        <v>17</v>
      </c>
      <c r="B46" s="4" t="s">
        <v>18</v>
      </c>
      <c r="C46" s="5" t="s">
        <v>75</v>
      </c>
      <c r="D46" s="3" t="s">
        <v>20</v>
      </c>
      <c r="E46" s="3" t="s">
        <v>21</v>
      </c>
      <c r="F46" s="3" t="s">
        <v>22</v>
      </c>
      <c r="G46" s="4" t="s">
        <v>76</v>
      </c>
      <c r="H46" s="14">
        <v>7715145299</v>
      </c>
      <c r="I46" s="14">
        <v>0</v>
      </c>
      <c r="J46" s="14">
        <v>0</v>
      </c>
      <c r="K46" s="14">
        <v>7715145299</v>
      </c>
      <c r="L46" s="14">
        <v>0</v>
      </c>
      <c r="M46" s="14">
        <v>7247281582</v>
      </c>
      <c r="N46" s="14">
        <v>467863717</v>
      </c>
      <c r="O46" s="14">
        <v>5468873384</v>
      </c>
      <c r="P46" s="13">
        <f t="shared" si="0"/>
        <v>0.70884904587718511</v>
      </c>
      <c r="Q46" s="14">
        <v>1732754434.26</v>
      </c>
      <c r="R46" s="13">
        <f t="shared" si="1"/>
        <v>0.22459128987299712</v>
      </c>
      <c r="S46" s="14">
        <v>1727845532.26</v>
      </c>
      <c r="T46" s="13">
        <f t="shared" si="2"/>
        <v>0.22395502162272368</v>
      </c>
    </row>
    <row r="47" spans="1:20" ht="40.799999999999997" x14ac:dyDescent="0.3">
      <c r="A47" s="3" t="s">
        <v>17</v>
      </c>
      <c r="B47" s="4" t="s">
        <v>18</v>
      </c>
      <c r="C47" s="5" t="s">
        <v>75</v>
      </c>
      <c r="D47" s="3" t="s">
        <v>20</v>
      </c>
      <c r="E47" s="3" t="s">
        <v>37</v>
      </c>
      <c r="F47" s="3" t="s">
        <v>22</v>
      </c>
      <c r="G47" s="4" t="s">
        <v>76</v>
      </c>
      <c r="H47" s="14">
        <v>0</v>
      </c>
      <c r="I47" s="14">
        <v>12000000000</v>
      </c>
      <c r="J47" s="14">
        <v>0</v>
      </c>
      <c r="K47" s="14">
        <v>12000000000</v>
      </c>
      <c r="L47" s="14">
        <v>0</v>
      </c>
      <c r="M47" s="14">
        <v>11144953785</v>
      </c>
      <c r="N47" s="14">
        <v>855046215</v>
      </c>
      <c r="O47" s="14">
        <v>0</v>
      </c>
      <c r="P47" s="13">
        <f t="shared" si="0"/>
        <v>0</v>
      </c>
      <c r="Q47" s="14">
        <v>0</v>
      </c>
      <c r="R47" s="13">
        <f t="shared" si="1"/>
        <v>0</v>
      </c>
      <c r="S47" s="14">
        <v>0</v>
      </c>
      <c r="T47" s="13">
        <f t="shared" si="2"/>
        <v>0</v>
      </c>
    </row>
    <row r="48" spans="1:20" ht="51" x14ac:dyDescent="0.3">
      <c r="A48" s="3" t="s">
        <v>17</v>
      </c>
      <c r="B48" s="4" t="s">
        <v>18</v>
      </c>
      <c r="C48" s="5" t="s">
        <v>77</v>
      </c>
      <c r="D48" s="3" t="s">
        <v>20</v>
      </c>
      <c r="E48" s="3" t="s">
        <v>21</v>
      </c>
      <c r="F48" s="3" t="s">
        <v>22</v>
      </c>
      <c r="G48" s="4" t="s">
        <v>78</v>
      </c>
      <c r="H48" s="14">
        <v>16149903959</v>
      </c>
      <c r="I48" s="14">
        <v>0</v>
      </c>
      <c r="J48" s="14">
        <v>0</v>
      </c>
      <c r="K48" s="14">
        <v>16149903959</v>
      </c>
      <c r="L48" s="14">
        <v>0</v>
      </c>
      <c r="M48" s="14">
        <v>5394269762.9499998</v>
      </c>
      <c r="N48" s="14">
        <v>10755634196.049999</v>
      </c>
      <c r="O48" s="14">
        <v>2725962793.9499998</v>
      </c>
      <c r="P48" s="13">
        <f t="shared" si="0"/>
        <v>0.16879126964906058</v>
      </c>
      <c r="Q48" s="14">
        <v>617503852.49000001</v>
      </c>
      <c r="R48" s="13">
        <f t="shared" si="1"/>
        <v>3.8235760042763488E-2</v>
      </c>
      <c r="S48" s="14">
        <v>617503852.49000001</v>
      </c>
      <c r="T48" s="13">
        <f t="shared" si="2"/>
        <v>3.8235760042763488E-2</v>
      </c>
    </row>
    <row r="49" spans="1:20" ht="51" x14ac:dyDescent="0.3">
      <c r="A49" s="3" t="s">
        <v>17</v>
      </c>
      <c r="B49" s="4" t="s">
        <v>18</v>
      </c>
      <c r="C49" s="5" t="s">
        <v>79</v>
      </c>
      <c r="D49" s="3" t="s">
        <v>20</v>
      </c>
      <c r="E49" s="3" t="s">
        <v>21</v>
      </c>
      <c r="F49" s="3" t="s">
        <v>22</v>
      </c>
      <c r="G49" s="4" t="s">
        <v>80</v>
      </c>
      <c r="H49" s="14">
        <v>7472841141</v>
      </c>
      <c r="I49" s="14">
        <v>0</v>
      </c>
      <c r="J49" s="14">
        <v>0</v>
      </c>
      <c r="K49" s="14">
        <v>7472841141</v>
      </c>
      <c r="L49" s="14">
        <v>0</v>
      </c>
      <c r="M49" s="14">
        <v>6198467910.5600004</v>
      </c>
      <c r="N49" s="14">
        <v>1274373230.4400001</v>
      </c>
      <c r="O49" s="14">
        <v>1585325668.5599999</v>
      </c>
      <c r="P49" s="13">
        <f t="shared" si="0"/>
        <v>0.21214497118934539</v>
      </c>
      <c r="Q49" s="14">
        <v>274664149.48000002</v>
      </c>
      <c r="R49" s="13">
        <f t="shared" si="1"/>
        <v>3.6754983050963808E-2</v>
      </c>
      <c r="S49" s="14">
        <v>274664149.48000002</v>
      </c>
      <c r="T49" s="13">
        <f t="shared" si="2"/>
        <v>3.6754983050963808E-2</v>
      </c>
    </row>
    <row r="50" spans="1:20" ht="51" x14ac:dyDescent="0.3">
      <c r="A50" s="3" t="s">
        <v>17</v>
      </c>
      <c r="B50" s="4" t="s">
        <v>18</v>
      </c>
      <c r="C50" s="5" t="s">
        <v>81</v>
      </c>
      <c r="D50" s="3" t="s">
        <v>20</v>
      </c>
      <c r="E50" s="3" t="s">
        <v>21</v>
      </c>
      <c r="F50" s="3" t="s">
        <v>22</v>
      </c>
      <c r="G50" s="4" t="s">
        <v>82</v>
      </c>
      <c r="H50" s="14">
        <v>59440786941</v>
      </c>
      <c r="I50" s="14">
        <v>0</v>
      </c>
      <c r="J50" s="14">
        <v>0</v>
      </c>
      <c r="K50" s="14">
        <v>59440786941</v>
      </c>
      <c r="L50" s="14">
        <v>0</v>
      </c>
      <c r="M50" s="14">
        <v>22299277848.900002</v>
      </c>
      <c r="N50" s="14">
        <v>37141509092.099998</v>
      </c>
      <c r="O50" s="14">
        <v>6221299582.8999996</v>
      </c>
      <c r="P50" s="13">
        <f t="shared" si="0"/>
        <v>0.10466381592617818</v>
      </c>
      <c r="Q50" s="14">
        <v>2346616841.3099999</v>
      </c>
      <c r="R50" s="13">
        <f t="shared" si="1"/>
        <v>3.9478226350522838E-2</v>
      </c>
      <c r="S50" s="14">
        <v>2293335920.8099999</v>
      </c>
      <c r="T50" s="13">
        <f t="shared" si="2"/>
        <v>3.858185664813505E-2</v>
      </c>
    </row>
    <row r="51" spans="1:20" ht="51" x14ac:dyDescent="0.3">
      <c r="A51" s="3" t="s">
        <v>17</v>
      </c>
      <c r="B51" s="4" t="s">
        <v>18</v>
      </c>
      <c r="C51" s="5" t="s">
        <v>83</v>
      </c>
      <c r="D51" s="3" t="s">
        <v>20</v>
      </c>
      <c r="E51" s="3" t="s">
        <v>21</v>
      </c>
      <c r="F51" s="3" t="s">
        <v>22</v>
      </c>
      <c r="G51" s="4" t="s">
        <v>84</v>
      </c>
      <c r="H51" s="14">
        <v>8000000000</v>
      </c>
      <c r="I51" s="14">
        <v>0</v>
      </c>
      <c r="J51" s="14">
        <v>0</v>
      </c>
      <c r="K51" s="14">
        <v>8000000000</v>
      </c>
      <c r="L51" s="14">
        <v>0</v>
      </c>
      <c r="M51" s="14">
        <v>1641283290</v>
      </c>
      <c r="N51" s="14">
        <v>6358716710</v>
      </c>
      <c r="O51" s="14">
        <v>417167065</v>
      </c>
      <c r="P51" s="13">
        <f t="shared" si="0"/>
        <v>5.2145883125E-2</v>
      </c>
      <c r="Q51" s="14">
        <v>144529272.5</v>
      </c>
      <c r="R51" s="13">
        <f t="shared" si="1"/>
        <v>1.80661590625E-2</v>
      </c>
      <c r="S51" s="14">
        <v>144529272.5</v>
      </c>
      <c r="T51" s="13">
        <f t="shared" si="2"/>
        <v>1.80661590625E-2</v>
      </c>
    </row>
    <row r="52" spans="1:20" ht="51" x14ac:dyDescent="0.3">
      <c r="A52" s="3" t="s">
        <v>17</v>
      </c>
      <c r="B52" s="4" t="s">
        <v>18</v>
      </c>
      <c r="C52" s="5" t="s">
        <v>85</v>
      </c>
      <c r="D52" s="3" t="s">
        <v>20</v>
      </c>
      <c r="E52" s="3" t="s">
        <v>21</v>
      </c>
      <c r="F52" s="3" t="s">
        <v>22</v>
      </c>
      <c r="G52" s="4" t="s">
        <v>86</v>
      </c>
      <c r="H52" s="14">
        <v>12263406348</v>
      </c>
      <c r="I52" s="14">
        <v>0</v>
      </c>
      <c r="J52" s="14">
        <v>0</v>
      </c>
      <c r="K52" s="14">
        <v>12263406348</v>
      </c>
      <c r="L52" s="14">
        <v>0</v>
      </c>
      <c r="M52" s="14">
        <v>11369861354</v>
      </c>
      <c r="N52" s="14">
        <v>893544994</v>
      </c>
      <c r="O52" s="14">
        <v>9707617080</v>
      </c>
      <c r="P52" s="13">
        <f t="shared" si="0"/>
        <v>0.7915922219753555</v>
      </c>
      <c r="Q52" s="14">
        <v>1400133993.78</v>
      </c>
      <c r="R52" s="13">
        <f t="shared" si="1"/>
        <v>0.114171703525778</v>
      </c>
      <c r="S52" s="14">
        <v>1400133993.78</v>
      </c>
      <c r="T52" s="13">
        <f t="shared" si="2"/>
        <v>0.114171703525778</v>
      </c>
    </row>
    <row r="53" spans="1:20" ht="51" x14ac:dyDescent="0.3">
      <c r="A53" s="3" t="s">
        <v>17</v>
      </c>
      <c r="B53" s="4" t="s">
        <v>18</v>
      </c>
      <c r="C53" s="5" t="s">
        <v>87</v>
      </c>
      <c r="D53" s="3" t="s">
        <v>20</v>
      </c>
      <c r="E53" s="3" t="s">
        <v>21</v>
      </c>
      <c r="F53" s="3" t="s">
        <v>22</v>
      </c>
      <c r="G53" s="4" t="s">
        <v>88</v>
      </c>
      <c r="H53" s="14">
        <v>6922692474</v>
      </c>
      <c r="I53" s="14">
        <v>0</v>
      </c>
      <c r="J53" s="14">
        <v>0</v>
      </c>
      <c r="K53" s="14">
        <v>6922692474</v>
      </c>
      <c r="L53" s="14">
        <v>0</v>
      </c>
      <c r="M53" s="14">
        <v>6260002864.4899998</v>
      </c>
      <c r="N53" s="14">
        <v>662689609.50999999</v>
      </c>
      <c r="O53" s="14">
        <v>1140827711.49</v>
      </c>
      <c r="P53" s="13">
        <f t="shared" si="0"/>
        <v>0.16479537633293401</v>
      </c>
      <c r="Q53" s="14">
        <v>243927525.00999999</v>
      </c>
      <c r="R53" s="13">
        <f t="shared" si="1"/>
        <v>3.5235932540140159E-2</v>
      </c>
      <c r="S53" s="14">
        <v>243927525.00999999</v>
      </c>
      <c r="T53" s="13">
        <f t="shared" si="2"/>
        <v>3.5235932540140159E-2</v>
      </c>
    </row>
    <row r="54" spans="1:20" ht="51" x14ac:dyDescent="0.3">
      <c r="A54" s="3" t="s">
        <v>17</v>
      </c>
      <c r="B54" s="4" t="s">
        <v>18</v>
      </c>
      <c r="C54" s="5" t="s">
        <v>89</v>
      </c>
      <c r="D54" s="3" t="s">
        <v>20</v>
      </c>
      <c r="E54" s="3" t="s">
        <v>21</v>
      </c>
      <c r="F54" s="3" t="s">
        <v>22</v>
      </c>
      <c r="G54" s="4" t="s">
        <v>90</v>
      </c>
      <c r="H54" s="14">
        <v>6951589970</v>
      </c>
      <c r="I54" s="14">
        <v>0</v>
      </c>
      <c r="J54" s="14">
        <v>0</v>
      </c>
      <c r="K54" s="14">
        <v>6951589970</v>
      </c>
      <c r="L54" s="14">
        <v>0</v>
      </c>
      <c r="M54" s="14">
        <v>6477866718</v>
      </c>
      <c r="N54" s="14">
        <v>473723252</v>
      </c>
      <c r="O54" s="14">
        <v>3317316402</v>
      </c>
      <c r="P54" s="13">
        <f t="shared" si="0"/>
        <v>0.47720254162228731</v>
      </c>
      <c r="Q54" s="14">
        <v>1299535162.3</v>
      </c>
      <c r="R54" s="13">
        <f t="shared" si="1"/>
        <v>0.18694070966616577</v>
      </c>
      <c r="S54" s="14">
        <v>1299535162.3</v>
      </c>
      <c r="T54" s="13">
        <f t="shared" si="2"/>
        <v>0.18694070966616577</v>
      </c>
    </row>
    <row r="55" spans="1:20" ht="40.799999999999997" x14ac:dyDescent="0.3">
      <c r="A55" s="3" t="s">
        <v>17</v>
      </c>
      <c r="B55" s="4" t="s">
        <v>18</v>
      </c>
      <c r="C55" s="5" t="s">
        <v>91</v>
      </c>
      <c r="D55" s="3" t="s">
        <v>20</v>
      </c>
      <c r="E55" s="3" t="s">
        <v>21</v>
      </c>
      <c r="F55" s="3" t="s">
        <v>22</v>
      </c>
      <c r="G55" s="4" t="s">
        <v>92</v>
      </c>
      <c r="H55" s="14">
        <v>15976266612</v>
      </c>
      <c r="I55" s="14">
        <v>0</v>
      </c>
      <c r="J55" s="14">
        <v>0</v>
      </c>
      <c r="K55" s="14">
        <v>15976266612</v>
      </c>
      <c r="L55" s="14">
        <v>0</v>
      </c>
      <c r="M55" s="14">
        <v>12213833589</v>
      </c>
      <c r="N55" s="14">
        <v>3762433023</v>
      </c>
      <c r="O55" s="14">
        <v>8735182869.6000004</v>
      </c>
      <c r="P55" s="13">
        <f t="shared" si="0"/>
        <v>0.54675995848985648</v>
      </c>
      <c r="Q55" s="14">
        <v>2629242907.77</v>
      </c>
      <c r="R55" s="13">
        <f t="shared" si="1"/>
        <v>0.16457179713032194</v>
      </c>
      <c r="S55" s="14">
        <v>2629242907.77</v>
      </c>
      <c r="T55" s="13">
        <f t="shared" si="2"/>
        <v>0.16457179713032194</v>
      </c>
    </row>
    <row r="56" spans="1:20" ht="40.799999999999997" x14ac:dyDescent="0.3">
      <c r="A56" s="3" t="s">
        <v>17</v>
      </c>
      <c r="B56" s="4" t="s">
        <v>18</v>
      </c>
      <c r="C56" s="5" t="s">
        <v>93</v>
      </c>
      <c r="D56" s="3" t="s">
        <v>20</v>
      </c>
      <c r="E56" s="3" t="s">
        <v>21</v>
      </c>
      <c r="F56" s="3" t="s">
        <v>22</v>
      </c>
      <c r="G56" s="4" t="s">
        <v>94</v>
      </c>
      <c r="H56" s="14">
        <v>32164289200</v>
      </c>
      <c r="I56" s="14">
        <v>0</v>
      </c>
      <c r="J56" s="14">
        <v>0</v>
      </c>
      <c r="K56" s="14">
        <v>32164289200</v>
      </c>
      <c r="L56" s="14">
        <v>0</v>
      </c>
      <c r="M56" s="14">
        <v>24130861125.130001</v>
      </c>
      <c r="N56" s="14">
        <v>8033428074.8699999</v>
      </c>
      <c r="O56" s="14">
        <v>14773861553</v>
      </c>
      <c r="P56" s="13">
        <f t="shared" si="0"/>
        <v>0.45932498184974657</v>
      </c>
      <c r="Q56" s="14">
        <v>5111723384.5600004</v>
      </c>
      <c r="R56" s="13">
        <f t="shared" si="1"/>
        <v>0.15892542666728665</v>
      </c>
      <c r="S56" s="14">
        <v>4154940890.5599999</v>
      </c>
      <c r="T56" s="13">
        <f t="shared" si="2"/>
        <v>0.12917869456788741</v>
      </c>
    </row>
    <row r="57" spans="1:20" ht="40.799999999999997" x14ac:dyDescent="0.3">
      <c r="A57" s="3" t="s">
        <v>17</v>
      </c>
      <c r="B57" s="4" t="s">
        <v>18</v>
      </c>
      <c r="C57" s="5" t="s">
        <v>93</v>
      </c>
      <c r="D57" s="3" t="s">
        <v>20</v>
      </c>
      <c r="E57" s="3" t="s">
        <v>37</v>
      </c>
      <c r="F57" s="3" t="s">
        <v>22</v>
      </c>
      <c r="G57" s="4" t="s">
        <v>94</v>
      </c>
      <c r="H57" s="14">
        <v>0</v>
      </c>
      <c r="I57" s="14">
        <v>26420000000</v>
      </c>
      <c r="J57" s="14">
        <v>0</v>
      </c>
      <c r="K57" s="14">
        <v>26420000000</v>
      </c>
      <c r="L57" s="14">
        <v>0</v>
      </c>
      <c r="M57" s="14">
        <v>18685263044</v>
      </c>
      <c r="N57" s="14">
        <v>7734736956</v>
      </c>
      <c r="O57" s="14">
        <v>0</v>
      </c>
      <c r="P57" s="13">
        <f t="shared" si="0"/>
        <v>0</v>
      </c>
      <c r="Q57" s="14">
        <v>0</v>
      </c>
      <c r="R57" s="13">
        <f t="shared" si="1"/>
        <v>0</v>
      </c>
      <c r="S57" s="14">
        <v>0</v>
      </c>
      <c r="T57" s="13">
        <f t="shared" si="2"/>
        <v>0</v>
      </c>
    </row>
    <row r="58" spans="1:20" ht="51" x14ac:dyDescent="0.3">
      <c r="A58" s="3" t="s">
        <v>17</v>
      </c>
      <c r="B58" s="4" t="s">
        <v>18</v>
      </c>
      <c r="C58" s="5" t="s">
        <v>95</v>
      </c>
      <c r="D58" s="3" t="s">
        <v>20</v>
      </c>
      <c r="E58" s="3" t="s">
        <v>21</v>
      </c>
      <c r="F58" s="3" t="s">
        <v>22</v>
      </c>
      <c r="G58" s="4" t="s">
        <v>96</v>
      </c>
      <c r="H58" s="14">
        <v>24255917092</v>
      </c>
      <c r="I58" s="14">
        <v>0</v>
      </c>
      <c r="J58" s="14">
        <v>0</v>
      </c>
      <c r="K58" s="14">
        <v>24255917092</v>
      </c>
      <c r="L58" s="14">
        <v>0</v>
      </c>
      <c r="M58" s="14">
        <v>11866828325</v>
      </c>
      <c r="N58" s="14">
        <v>12389088767</v>
      </c>
      <c r="O58" s="14">
        <v>5911641065</v>
      </c>
      <c r="P58" s="13">
        <f t="shared" si="0"/>
        <v>0.24371954449620692</v>
      </c>
      <c r="Q58" s="14">
        <v>2138678644.27</v>
      </c>
      <c r="R58" s="13">
        <f t="shared" si="1"/>
        <v>8.8171419623435776E-2</v>
      </c>
      <c r="S58" s="14">
        <v>2138678644.27</v>
      </c>
      <c r="T58" s="13">
        <f t="shared" si="2"/>
        <v>8.8171419623435776E-2</v>
      </c>
    </row>
    <row r="59" spans="1:20" ht="51" x14ac:dyDescent="0.3">
      <c r="A59" s="3" t="s">
        <v>17</v>
      </c>
      <c r="B59" s="4" t="s">
        <v>18</v>
      </c>
      <c r="C59" s="5" t="s">
        <v>97</v>
      </c>
      <c r="D59" s="3" t="s">
        <v>20</v>
      </c>
      <c r="E59" s="3" t="s">
        <v>21</v>
      </c>
      <c r="F59" s="3" t="s">
        <v>22</v>
      </c>
      <c r="G59" s="4" t="s">
        <v>98</v>
      </c>
      <c r="H59" s="14">
        <v>8694405894</v>
      </c>
      <c r="I59" s="14">
        <v>0</v>
      </c>
      <c r="J59" s="14">
        <v>0</v>
      </c>
      <c r="K59" s="14">
        <v>8694405894</v>
      </c>
      <c r="L59" s="14">
        <v>0</v>
      </c>
      <c r="M59" s="14">
        <v>8299724101</v>
      </c>
      <c r="N59" s="14">
        <v>394681793</v>
      </c>
      <c r="O59" s="14">
        <v>5649383215.1300001</v>
      </c>
      <c r="P59" s="13">
        <f t="shared" si="0"/>
        <v>0.64977219651415552</v>
      </c>
      <c r="Q59" s="14">
        <v>2562753660.5</v>
      </c>
      <c r="R59" s="13">
        <f t="shared" si="1"/>
        <v>0.29475891645092778</v>
      </c>
      <c r="S59" s="14">
        <v>1974320791.5</v>
      </c>
      <c r="T59" s="13">
        <f t="shared" si="2"/>
        <v>0.22707943654464954</v>
      </c>
    </row>
    <row r="60" spans="1:20" ht="40.799999999999997" x14ac:dyDescent="0.3">
      <c r="A60" s="3" t="s">
        <v>17</v>
      </c>
      <c r="B60" s="4" t="s">
        <v>18</v>
      </c>
      <c r="C60" s="5" t="s">
        <v>99</v>
      </c>
      <c r="D60" s="3" t="s">
        <v>20</v>
      </c>
      <c r="E60" s="3" t="s">
        <v>21</v>
      </c>
      <c r="F60" s="3" t="s">
        <v>22</v>
      </c>
      <c r="G60" s="4" t="s">
        <v>100</v>
      </c>
      <c r="H60" s="14">
        <v>62108162381</v>
      </c>
      <c r="I60" s="14">
        <v>0</v>
      </c>
      <c r="J60" s="14">
        <v>0</v>
      </c>
      <c r="K60" s="14">
        <v>62108162381</v>
      </c>
      <c r="L60" s="14">
        <v>0</v>
      </c>
      <c r="M60" s="14">
        <v>48471907381.010002</v>
      </c>
      <c r="N60" s="14">
        <v>13636254999.99</v>
      </c>
      <c r="O60" s="14">
        <v>28706099307.610001</v>
      </c>
      <c r="P60" s="13">
        <f t="shared" si="0"/>
        <v>0.46219527687059231</v>
      </c>
      <c r="Q60" s="14">
        <v>9301078802.9500008</v>
      </c>
      <c r="R60" s="13">
        <f t="shared" si="1"/>
        <v>0.14975614229081374</v>
      </c>
      <c r="S60" s="14">
        <v>9164000451.2299995</v>
      </c>
      <c r="T60" s="13">
        <f t="shared" si="2"/>
        <v>0.14754905152423944</v>
      </c>
    </row>
    <row r="61" spans="1:20" ht="40.799999999999997" x14ac:dyDescent="0.3">
      <c r="A61" s="3" t="s">
        <v>17</v>
      </c>
      <c r="B61" s="4" t="s">
        <v>18</v>
      </c>
      <c r="C61" s="5" t="s">
        <v>99</v>
      </c>
      <c r="D61" s="3" t="s">
        <v>20</v>
      </c>
      <c r="E61" s="3" t="s">
        <v>37</v>
      </c>
      <c r="F61" s="3" t="s">
        <v>22</v>
      </c>
      <c r="G61" s="4" t="s">
        <v>100</v>
      </c>
      <c r="H61" s="14">
        <v>0</v>
      </c>
      <c r="I61" s="14">
        <v>11000000000</v>
      </c>
      <c r="J61" s="14">
        <v>0</v>
      </c>
      <c r="K61" s="14">
        <v>11000000000</v>
      </c>
      <c r="L61" s="14">
        <v>0</v>
      </c>
      <c r="M61" s="14">
        <v>0</v>
      </c>
      <c r="N61" s="14">
        <v>11000000000</v>
      </c>
      <c r="O61" s="14">
        <v>0</v>
      </c>
      <c r="P61" s="13">
        <f t="shared" si="0"/>
        <v>0</v>
      </c>
      <c r="Q61" s="14">
        <v>0</v>
      </c>
      <c r="R61" s="13">
        <f t="shared" si="1"/>
        <v>0</v>
      </c>
      <c r="S61" s="14">
        <v>0</v>
      </c>
      <c r="T61" s="13">
        <f t="shared" si="2"/>
        <v>0</v>
      </c>
    </row>
    <row r="62" spans="1:20" ht="40.799999999999997" x14ac:dyDescent="0.3">
      <c r="A62" s="3" t="s">
        <v>17</v>
      </c>
      <c r="B62" s="4" t="s">
        <v>18</v>
      </c>
      <c r="C62" s="5" t="s">
        <v>101</v>
      </c>
      <c r="D62" s="3" t="s">
        <v>20</v>
      </c>
      <c r="E62" s="3" t="s">
        <v>21</v>
      </c>
      <c r="F62" s="3" t="s">
        <v>22</v>
      </c>
      <c r="G62" s="4" t="s">
        <v>102</v>
      </c>
      <c r="H62" s="14">
        <v>17308774440</v>
      </c>
      <c r="I62" s="14">
        <v>0</v>
      </c>
      <c r="J62" s="14">
        <v>0</v>
      </c>
      <c r="K62" s="14">
        <v>17308774440</v>
      </c>
      <c r="L62" s="14">
        <v>0</v>
      </c>
      <c r="M62" s="14">
        <v>17210097311</v>
      </c>
      <c r="N62" s="14">
        <v>98677129</v>
      </c>
      <c r="O62" s="14">
        <v>12027333336.6</v>
      </c>
      <c r="P62" s="13">
        <f t="shared" si="0"/>
        <v>0.69486914733866045</v>
      </c>
      <c r="Q62" s="14">
        <v>3003911306.5</v>
      </c>
      <c r="R62" s="13">
        <f t="shared" si="1"/>
        <v>0.17354846912546629</v>
      </c>
      <c r="S62" s="14">
        <v>3003911306.5</v>
      </c>
      <c r="T62" s="13">
        <f t="shared" si="2"/>
        <v>0.17354846912546629</v>
      </c>
    </row>
    <row r="63" spans="1:20" ht="40.799999999999997" x14ac:dyDescent="0.3">
      <c r="A63" s="3" t="s">
        <v>17</v>
      </c>
      <c r="B63" s="4" t="s">
        <v>18</v>
      </c>
      <c r="C63" s="5" t="s">
        <v>103</v>
      </c>
      <c r="D63" s="3" t="s">
        <v>104</v>
      </c>
      <c r="E63" s="3" t="s">
        <v>105</v>
      </c>
      <c r="F63" s="3" t="s">
        <v>22</v>
      </c>
      <c r="G63" s="4" t="s">
        <v>106</v>
      </c>
      <c r="H63" s="14">
        <v>21000000000</v>
      </c>
      <c r="I63" s="14">
        <v>0</v>
      </c>
      <c r="J63" s="14">
        <v>0</v>
      </c>
      <c r="K63" s="14">
        <v>21000000000</v>
      </c>
      <c r="L63" s="14">
        <v>0</v>
      </c>
      <c r="M63" s="14">
        <v>17759685203</v>
      </c>
      <c r="N63" s="14">
        <v>3240314797</v>
      </c>
      <c r="O63" s="14">
        <v>0</v>
      </c>
      <c r="P63" s="13">
        <f t="shared" si="0"/>
        <v>0</v>
      </c>
      <c r="Q63" s="14">
        <v>0</v>
      </c>
      <c r="R63" s="13">
        <f t="shared" si="1"/>
        <v>0</v>
      </c>
      <c r="S63" s="14">
        <v>0</v>
      </c>
      <c r="T63" s="13">
        <f t="shared" si="2"/>
        <v>0</v>
      </c>
    </row>
    <row r="64" spans="1:20" ht="40.799999999999997" x14ac:dyDescent="0.3">
      <c r="A64" s="3" t="s">
        <v>17</v>
      </c>
      <c r="B64" s="4" t="s">
        <v>18</v>
      </c>
      <c r="C64" s="5" t="s">
        <v>103</v>
      </c>
      <c r="D64" s="3" t="s">
        <v>20</v>
      </c>
      <c r="E64" s="3" t="s">
        <v>21</v>
      </c>
      <c r="F64" s="3" t="s">
        <v>22</v>
      </c>
      <c r="G64" s="4" t="s">
        <v>106</v>
      </c>
      <c r="H64" s="14">
        <v>26383209623</v>
      </c>
      <c r="I64" s="14">
        <v>0</v>
      </c>
      <c r="J64" s="14">
        <v>0</v>
      </c>
      <c r="K64" s="14">
        <v>26383209623</v>
      </c>
      <c r="L64" s="14">
        <v>0</v>
      </c>
      <c r="M64" s="14">
        <v>12497690757</v>
      </c>
      <c r="N64" s="14">
        <v>13885518866</v>
      </c>
      <c r="O64" s="14">
        <v>7354790616.6000004</v>
      </c>
      <c r="P64" s="13">
        <f t="shared" si="0"/>
        <v>0.27876784976867786</v>
      </c>
      <c r="Q64" s="14">
        <v>2154391272.5500002</v>
      </c>
      <c r="R64" s="13">
        <f t="shared" si="1"/>
        <v>8.165766422413874E-2</v>
      </c>
      <c r="S64" s="14">
        <v>2154391272.5500002</v>
      </c>
      <c r="T64" s="13">
        <f t="shared" si="2"/>
        <v>8.165766422413874E-2</v>
      </c>
    </row>
    <row r="65" spans="1:20" ht="40.799999999999997" x14ac:dyDescent="0.3">
      <c r="A65" s="3" t="s">
        <v>17</v>
      </c>
      <c r="B65" s="4" t="s">
        <v>18</v>
      </c>
      <c r="C65" s="5" t="s">
        <v>107</v>
      </c>
      <c r="D65" s="3" t="s">
        <v>20</v>
      </c>
      <c r="E65" s="3" t="s">
        <v>21</v>
      </c>
      <c r="F65" s="3" t="s">
        <v>22</v>
      </c>
      <c r="G65" s="4" t="s">
        <v>108</v>
      </c>
      <c r="H65" s="14">
        <v>37250798453</v>
      </c>
      <c r="I65" s="14">
        <v>0</v>
      </c>
      <c r="J65" s="14">
        <v>0</v>
      </c>
      <c r="K65" s="14">
        <v>37250798453</v>
      </c>
      <c r="L65" s="14">
        <v>0</v>
      </c>
      <c r="M65" s="14">
        <v>20238775435</v>
      </c>
      <c r="N65" s="14">
        <v>17012023018</v>
      </c>
      <c r="O65" s="14">
        <v>8341381399.6000004</v>
      </c>
      <c r="P65" s="13">
        <f t="shared" si="0"/>
        <v>0.22392490217691496</v>
      </c>
      <c r="Q65" s="14">
        <v>1217233134.0899999</v>
      </c>
      <c r="R65" s="13">
        <f t="shared" si="1"/>
        <v>3.2676699148497579E-2</v>
      </c>
      <c r="S65" s="14">
        <v>1181044192.79</v>
      </c>
      <c r="T65" s="13">
        <f t="shared" si="2"/>
        <v>3.1705204769775459E-2</v>
      </c>
    </row>
    <row r="66" spans="1:20" ht="40.799999999999997" x14ac:dyDescent="0.3">
      <c r="A66" s="3" t="s">
        <v>17</v>
      </c>
      <c r="B66" s="4" t="s">
        <v>18</v>
      </c>
      <c r="C66" s="5" t="s">
        <v>107</v>
      </c>
      <c r="D66" s="3" t="s">
        <v>20</v>
      </c>
      <c r="E66" s="3" t="s">
        <v>37</v>
      </c>
      <c r="F66" s="3" t="s">
        <v>22</v>
      </c>
      <c r="G66" s="4" t="s">
        <v>108</v>
      </c>
      <c r="H66" s="14">
        <v>0</v>
      </c>
      <c r="I66" s="14">
        <v>12000000000</v>
      </c>
      <c r="J66" s="14">
        <v>0</v>
      </c>
      <c r="K66" s="14">
        <v>12000000000</v>
      </c>
      <c r="L66" s="14">
        <v>0</v>
      </c>
      <c r="M66" s="14">
        <v>0</v>
      </c>
      <c r="N66" s="14">
        <v>12000000000</v>
      </c>
      <c r="O66" s="14">
        <v>0</v>
      </c>
      <c r="P66" s="13">
        <f t="shared" si="0"/>
        <v>0</v>
      </c>
      <c r="Q66" s="14">
        <v>0</v>
      </c>
      <c r="R66" s="13">
        <f t="shared" si="1"/>
        <v>0</v>
      </c>
      <c r="S66" s="14">
        <v>0</v>
      </c>
      <c r="T66" s="13">
        <f t="shared" si="2"/>
        <v>0</v>
      </c>
    </row>
    <row r="67" spans="1:20" ht="20.399999999999999" x14ac:dyDescent="0.3">
      <c r="A67" s="3" t="s">
        <v>17</v>
      </c>
      <c r="B67" s="4" t="s">
        <v>18</v>
      </c>
      <c r="C67" s="5" t="s">
        <v>109</v>
      </c>
      <c r="D67" s="3" t="s">
        <v>20</v>
      </c>
      <c r="E67" s="3" t="s">
        <v>21</v>
      </c>
      <c r="F67" s="3" t="s">
        <v>22</v>
      </c>
      <c r="G67" s="4" t="s">
        <v>110</v>
      </c>
      <c r="H67" s="14">
        <v>147073989706</v>
      </c>
      <c r="I67" s="14">
        <v>0</v>
      </c>
      <c r="J67" s="14">
        <v>0</v>
      </c>
      <c r="K67" s="14">
        <v>147073989706</v>
      </c>
      <c r="L67" s="14">
        <v>0</v>
      </c>
      <c r="M67" s="14">
        <v>131993459268.97</v>
      </c>
      <c r="N67" s="14">
        <v>15080530437.030001</v>
      </c>
      <c r="O67" s="14">
        <v>63585691429.610001</v>
      </c>
      <c r="P67" s="13">
        <f t="shared" si="0"/>
        <v>0.43233811469123401</v>
      </c>
      <c r="Q67" s="14">
        <v>22115258497.75</v>
      </c>
      <c r="R67" s="13">
        <f t="shared" si="1"/>
        <v>0.15036825030692555</v>
      </c>
      <c r="S67" s="14">
        <v>21498981410.75</v>
      </c>
      <c r="T67" s="13">
        <f t="shared" si="2"/>
        <v>0.1461779982560229</v>
      </c>
    </row>
    <row r="68" spans="1:20" ht="61.2" x14ac:dyDescent="0.3">
      <c r="A68" s="3" t="s">
        <v>17</v>
      </c>
      <c r="B68" s="4" t="s">
        <v>18</v>
      </c>
      <c r="C68" s="5" t="s">
        <v>111</v>
      </c>
      <c r="D68" s="3" t="s">
        <v>20</v>
      </c>
      <c r="E68" s="3" t="s">
        <v>21</v>
      </c>
      <c r="F68" s="3" t="s">
        <v>22</v>
      </c>
      <c r="G68" s="4" t="s">
        <v>112</v>
      </c>
      <c r="H68" s="14">
        <v>25506838934</v>
      </c>
      <c r="I68" s="14">
        <v>0</v>
      </c>
      <c r="J68" s="14">
        <v>0</v>
      </c>
      <c r="K68" s="14">
        <v>25506838934</v>
      </c>
      <c r="L68" s="14">
        <v>0</v>
      </c>
      <c r="M68" s="14">
        <v>16721468833</v>
      </c>
      <c r="N68" s="14">
        <v>8785370101</v>
      </c>
      <c r="O68" s="14">
        <v>7817152004</v>
      </c>
      <c r="P68" s="13">
        <f t="shared" si="0"/>
        <v>0.30647278654274657</v>
      </c>
      <c r="Q68" s="14">
        <v>3996658918.52</v>
      </c>
      <c r="R68" s="13">
        <f t="shared" si="1"/>
        <v>0.15668969913761246</v>
      </c>
      <c r="S68" s="14">
        <v>3786596922</v>
      </c>
      <c r="T68" s="13">
        <f t="shared" si="2"/>
        <v>0.14845418249583869</v>
      </c>
    </row>
    <row r="69" spans="1:20" ht="20.399999999999999" x14ac:dyDescent="0.3">
      <c r="A69" s="3" t="s">
        <v>17</v>
      </c>
      <c r="B69" s="4" t="s">
        <v>18</v>
      </c>
      <c r="C69" s="5" t="s">
        <v>113</v>
      </c>
      <c r="D69" s="3" t="s">
        <v>104</v>
      </c>
      <c r="E69" s="3" t="s">
        <v>105</v>
      </c>
      <c r="F69" s="3" t="s">
        <v>22</v>
      </c>
      <c r="G69" s="4" t="s">
        <v>114</v>
      </c>
      <c r="H69" s="14">
        <v>106886000000</v>
      </c>
      <c r="I69" s="14">
        <v>0</v>
      </c>
      <c r="J69" s="14">
        <v>0</v>
      </c>
      <c r="K69" s="14">
        <v>106886000000</v>
      </c>
      <c r="L69" s="14">
        <v>0</v>
      </c>
      <c r="M69" s="14">
        <v>106397735263</v>
      </c>
      <c r="N69" s="14">
        <v>488264737</v>
      </c>
      <c r="O69" s="14">
        <v>106397735263</v>
      </c>
      <c r="P69" s="13">
        <f t="shared" si="0"/>
        <v>0.99543191122317232</v>
      </c>
      <c r="Q69" s="14">
        <v>0</v>
      </c>
      <c r="R69" s="13">
        <f t="shared" si="1"/>
        <v>0</v>
      </c>
      <c r="S69" s="14">
        <v>0</v>
      </c>
      <c r="T69" s="13">
        <f t="shared" si="2"/>
        <v>0</v>
      </c>
    </row>
    <row r="70" spans="1:20" ht="61.2" x14ac:dyDescent="0.3">
      <c r="A70" s="3" t="s">
        <v>17</v>
      </c>
      <c r="B70" s="4" t="s">
        <v>18</v>
      </c>
      <c r="C70" s="5" t="s">
        <v>115</v>
      </c>
      <c r="D70" s="3" t="s">
        <v>104</v>
      </c>
      <c r="E70" s="3" t="s">
        <v>105</v>
      </c>
      <c r="F70" s="3" t="s">
        <v>22</v>
      </c>
      <c r="G70" s="4" t="s">
        <v>116</v>
      </c>
      <c r="H70" s="14">
        <v>55000000000</v>
      </c>
      <c r="I70" s="14">
        <v>0</v>
      </c>
      <c r="J70" s="14">
        <v>0</v>
      </c>
      <c r="K70" s="14">
        <v>55000000000</v>
      </c>
      <c r="L70" s="14">
        <v>0</v>
      </c>
      <c r="M70" s="14">
        <v>47309136921</v>
      </c>
      <c r="N70" s="14">
        <v>7690863079</v>
      </c>
      <c r="O70" s="14">
        <v>1975946060</v>
      </c>
      <c r="P70" s="13">
        <f t="shared" si="0"/>
        <v>3.5926291999999999E-2</v>
      </c>
      <c r="Q70" s="14">
        <v>0</v>
      </c>
      <c r="R70" s="13">
        <f t="shared" si="1"/>
        <v>0</v>
      </c>
      <c r="S70" s="14">
        <v>0</v>
      </c>
      <c r="T70" s="13">
        <f t="shared" si="2"/>
        <v>0</v>
      </c>
    </row>
    <row r="71" spans="1:20" ht="61.2" x14ac:dyDescent="0.3">
      <c r="A71" s="3" t="s">
        <v>17</v>
      </c>
      <c r="B71" s="4" t="s">
        <v>18</v>
      </c>
      <c r="C71" s="5" t="s">
        <v>115</v>
      </c>
      <c r="D71" s="3" t="s">
        <v>20</v>
      </c>
      <c r="E71" s="3" t="s">
        <v>21</v>
      </c>
      <c r="F71" s="3" t="s">
        <v>22</v>
      </c>
      <c r="G71" s="4" t="s">
        <v>116</v>
      </c>
      <c r="H71" s="14">
        <v>5500000000</v>
      </c>
      <c r="I71" s="14">
        <v>0</v>
      </c>
      <c r="J71" s="14">
        <v>0</v>
      </c>
      <c r="K71" s="14">
        <v>5500000000</v>
      </c>
      <c r="L71" s="14">
        <v>0</v>
      </c>
      <c r="M71" s="14">
        <v>4281794321</v>
      </c>
      <c r="N71" s="14">
        <v>1218205679</v>
      </c>
      <c r="O71" s="14">
        <v>3548109450</v>
      </c>
      <c r="P71" s="13">
        <f t="shared" si="0"/>
        <v>0.64511080909090912</v>
      </c>
      <c r="Q71" s="14">
        <v>2309927631.0599999</v>
      </c>
      <c r="R71" s="13">
        <f t="shared" si="1"/>
        <v>0.41998684201090908</v>
      </c>
      <c r="S71" s="14">
        <v>2218939562.0599999</v>
      </c>
      <c r="T71" s="13">
        <f t="shared" si="2"/>
        <v>0.40344355673818183</v>
      </c>
    </row>
    <row r="72" spans="1:20" ht="51" x14ac:dyDescent="0.3">
      <c r="A72" s="3" t="s">
        <v>17</v>
      </c>
      <c r="B72" s="4" t="s">
        <v>18</v>
      </c>
      <c r="C72" s="5" t="s">
        <v>117</v>
      </c>
      <c r="D72" s="3" t="s">
        <v>20</v>
      </c>
      <c r="E72" s="3" t="s">
        <v>37</v>
      </c>
      <c r="F72" s="3" t="s">
        <v>22</v>
      </c>
      <c r="G72" s="4" t="s">
        <v>118</v>
      </c>
      <c r="H72" s="14">
        <v>0</v>
      </c>
      <c r="I72" s="14">
        <v>59000000000</v>
      </c>
      <c r="J72" s="14">
        <v>0</v>
      </c>
      <c r="K72" s="14">
        <v>59000000000</v>
      </c>
      <c r="L72" s="14">
        <v>0</v>
      </c>
      <c r="M72" s="14">
        <v>0</v>
      </c>
      <c r="N72" s="14">
        <v>59000000000</v>
      </c>
      <c r="O72" s="14">
        <v>0</v>
      </c>
      <c r="P72" s="13">
        <f t="shared" si="0"/>
        <v>0</v>
      </c>
      <c r="Q72" s="14">
        <v>0</v>
      </c>
      <c r="R72" s="13">
        <f t="shared" si="1"/>
        <v>0</v>
      </c>
      <c r="S72" s="14">
        <v>0</v>
      </c>
      <c r="T72" s="13">
        <f t="shared" si="2"/>
        <v>0</v>
      </c>
    </row>
    <row r="73" spans="1:20" ht="30.6" x14ac:dyDescent="0.3">
      <c r="A73" s="3" t="s">
        <v>17</v>
      </c>
      <c r="B73" s="4" t="s">
        <v>18</v>
      </c>
      <c r="C73" s="5" t="s">
        <v>119</v>
      </c>
      <c r="D73" s="3" t="s">
        <v>20</v>
      </c>
      <c r="E73" s="3" t="s">
        <v>21</v>
      </c>
      <c r="F73" s="3" t="s">
        <v>22</v>
      </c>
      <c r="G73" s="4" t="s">
        <v>120</v>
      </c>
      <c r="H73" s="14">
        <v>16788091608</v>
      </c>
      <c r="I73" s="14">
        <v>0</v>
      </c>
      <c r="J73" s="14">
        <v>0</v>
      </c>
      <c r="K73" s="14">
        <v>16788091608</v>
      </c>
      <c r="L73" s="14">
        <v>0</v>
      </c>
      <c r="M73" s="14">
        <v>14570369209</v>
      </c>
      <c r="N73" s="14">
        <v>2217722399</v>
      </c>
      <c r="O73" s="14">
        <v>14570369209</v>
      </c>
      <c r="P73" s="13">
        <f t="shared" si="0"/>
        <v>0.86789907687046497</v>
      </c>
      <c r="Q73" s="14">
        <v>437844615</v>
      </c>
      <c r="R73" s="13">
        <f t="shared" si="1"/>
        <v>2.6080666297493556E-2</v>
      </c>
      <c r="S73" s="14">
        <v>437844615</v>
      </c>
      <c r="T73" s="13">
        <f t="shared" si="2"/>
        <v>2.6080666297493556E-2</v>
      </c>
    </row>
    <row r="74" spans="1:20" ht="40.799999999999997" x14ac:dyDescent="0.3">
      <c r="A74" s="3" t="s">
        <v>17</v>
      </c>
      <c r="B74" s="4" t="s">
        <v>18</v>
      </c>
      <c r="C74" s="5" t="s">
        <v>121</v>
      </c>
      <c r="D74" s="3" t="s">
        <v>20</v>
      </c>
      <c r="E74" s="3" t="s">
        <v>21</v>
      </c>
      <c r="F74" s="3" t="s">
        <v>22</v>
      </c>
      <c r="G74" s="4" t="s">
        <v>122</v>
      </c>
      <c r="H74" s="14">
        <v>25872898116</v>
      </c>
      <c r="I74" s="14">
        <v>0</v>
      </c>
      <c r="J74" s="14">
        <v>0</v>
      </c>
      <c r="K74" s="14">
        <v>25872898116</v>
      </c>
      <c r="L74" s="14">
        <v>0</v>
      </c>
      <c r="M74" s="14">
        <v>13195920066</v>
      </c>
      <c r="N74" s="14">
        <v>12676978050</v>
      </c>
      <c r="O74" s="14">
        <v>6566173999.8500004</v>
      </c>
      <c r="P74" s="13">
        <f t="shared" si="0"/>
        <v>0.25378579432465775</v>
      </c>
      <c r="Q74" s="14">
        <v>2212665379.4400001</v>
      </c>
      <c r="R74" s="13">
        <f t="shared" si="1"/>
        <v>8.5520584880735523E-2</v>
      </c>
      <c r="S74" s="14">
        <v>2115524449.5899999</v>
      </c>
      <c r="T74" s="13">
        <f t="shared" si="2"/>
        <v>8.1766041055978317E-2</v>
      </c>
    </row>
    <row r="75" spans="1:20" ht="91.8" x14ac:dyDescent="0.3">
      <c r="A75" s="3" t="s">
        <v>17</v>
      </c>
      <c r="B75" s="4" t="s">
        <v>18</v>
      </c>
      <c r="C75" s="5" t="s">
        <v>123</v>
      </c>
      <c r="D75" s="3" t="s">
        <v>20</v>
      </c>
      <c r="E75" s="3" t="s">
        <v>21</v>
      </c>
      <c r="F75" s="3" t="s">
        <v>22</v>
      </c>
      <c r="G75" s="4" t="s">
        <v>124</v>
      </c>
      <c r="H75" s="14">
        <v>39057255973</v>
      </c>
      <c r="I75" s="14">
        <v>0</v>
      </c>
      <c r="J75" s="14">
        <v>0</v>
      </c>
      <c r="K75" s="14">
        <v>39057255973</v>
      </c>
      <c r="L75" s="14">
        <v>0</v>
      </c>
      <c r="M75" s="14">
        <v>36269671764.199997</v>
      </c>
      <c r="N75" s="14">
        <v>2787584208.8000002</v>
      </c>
      <c r="O75" s="14">
        <v>30484643513.200001</v>
      </c>
      <c r="P75" s="13">
        <f t="shared" si="0"/>
        <v>0.78051165535729938</v>
      </c>
      <c r="Q75" s="14">
        <v>21411756596.18</v>
      </c>
      <c r="R75" s="13">
        <f t="shared" si="1"/>
        <v>0.54821456507292254</v>
      </c>
      <c r="S75" s="14">
        <v>21001648868.18</v>
      </c>
      <c r="T75" s="13">
        <f t="shared" si="2"/>
        <v>0.53771439761918471</v>
      </c>
    </row>
    <row r="76" spans="1:20" ht="61.2" x14ac:dyDescent="0.3">
      <c r="A76" s="3" t="s">
        <v>17</v>
      </c>
      <c r="B76" s="4" t="s">
        <v>18</v>
      </c>
      <c r="C76" s="5" t="s">
        <v>125</v>
      </c>
      <c r="D76" s="3" t="s">
        <v>20</v>
      </c>
      <c r="E76" s="3" t="s">
        <v>21</v>
      </c>
      <c r="F76" s="3" t="s">
        <v>22</v>
      </c>
      <c r="G76" s="4" t="s">
        <v>126</v>
      </c>
      <c r="H76" s="14">
        <v>3628181000</v>
      </c>
      <c r="I76" s="14">
        <v>0</v>
      </c>
      <c r="J76" s="14">
        <v>0</v>
      </c>
      <c r="K76" s="14">
        <v>3628181000</v>
      </c>
      <c r="L76" s="14">
        <v>0</v>
      </c>
      <c r="M76" s="14">
        <v>246055142</v>
      </c>
      <c r="N76" s="14">
        <v>3382125858</v>
      </c>
      <c r="O76" s="14">
        <v>131815142</v>
      </c>
      <c r="P76" s="13">
        <f t="shared" si="0"/>
        <v>3.6330916787227538E-2</v>
      </c>
      <c r="Q76" s="14">
        <v>25535860</v>
      </c>
      <c r="R76" s="13">
        <f t="shared" si="1"/>
        <v>7.0381990314154668E-3</v>
      </c>
      <c r="S76" s="14">
        <v>25535860</v>
      </c>
      <c r="T76" s="13">
        <f t="shared" si="2"/>
        <v>7.0381990314154668E-3</v>
      </c>
    </row>
    <row r="77" spans="1:20" ht="30.6" x14ac:dyDescent="0.3">
      <c r="A77" s="3" t="s">
        <v>17</v>
      </c>
      <c r="B77" s="4" t="s">
        <v>18</v>
      </c>
      <c r="C77" s="5" t="s">
        <v>127</v>
      </c>
      <c r="D77" s="3" t="s">
        <v>20</v>
      </c>
      <c r="E77" s="3" t="s">
        <v>21</v>
      </c>
      <c r="F77" s="3" t="s">
        <v>22</v>
      </c>
      <c r="G77" s="4" t="s">
        <v>128</v>
      </c>
      <c r="H77" s="14">
        <v>20325035748</v>
      </c>
      <c r="I77" s="14">
        <v>0</v>
      </c>
      <c r="J77" s="14">
        <v>0</v>
      </c>
      <c r="K77" s="14">
        <v>20325035748</v>
      </c>
      <c r="L77" s="14">
        <v>0</v>
      </c>
      <c r="M77" s="14">
        <v>11806498147</v>
      </c>
      <c r="N77" s="14">
        <v>8518537601</v>
      </c>
      <c r="O77" s="14">
        <v>8052803509</v>
      </c>
      <c r="P77" s="13">
        <f t="shared" si="0"/>
        <v>0.39620119781547752</v>
      </c>
      <c r="Q77" s="14">
        <v>925570143</v>
      </c>
      <c r="R77" s="13">
        <f t="shared" si="1"/>
        <v>4.5538426326806186E-2</v>
      </c>
      <c r="S77" s="14">
        <v>925570143</v>
      </c>
      <c r="T77" s="13">
        <f t="shared" si="2"/>
        <v>4.5538426326806186E-2</v>
      </c>
    </row>
    <row r="78" spans="1:20" ht="20.399999999999999" customHeight="1" x14ac:dyDescent="0.3">
      <c r="A78" s="7"/>
      <c r="B78" s="8"/>
      <c r="C78" s="9"/>
      <c r="D78" s="7"/>
      <c r="E78" s="7"/>
      <c r="F78" s="7"/>
      <c r="G78" s="10" t="s">
        <v>135</v>
      </c>
      <c r="H78" s="11">
        <f>SUM(H34:H77)</f>
        <v>1192063197000</v>
      </c>
      <c r="I78" s="11">
        <f t="shared" ref="I78:O78" si="5">SUM(I34:I77)</f>
        <v>143920000000</v>
      </c>
      <c r="J78" s="11">
        <f t="shared" si="5"/>
        <v>0</v>
      </c>
      <c r="K78" s="11">
        <f t="shared" si="5"/>
        <v>1335983197000</v>
      </c>
      <c r="L78" s="11">
        <f t="shared" si="5"/>
        <v>0</v>
      </c>
      <c r="M78" s="11">
        <f t="shared" si="5"/>
        <v>912650346289.82996</v>
      </c>
      <c r="N78" s="11">
        <f t="shared" si="5"/>
        <v>423332850710.16998</v>
      </c>
      <c r="O78" s="11">
        <f t="shared" si="5"/>
        <v>557443505313.31982</v>
      </c>
      <c r="P78" s="12">
        <f>+O78/K78</f>
        <v>0.41725338055529437</v>
      </c>
      <c r="Q78" s="11">
        <f>SUM(Q34:Q77)</f>
        <v>190831815595.04996</v>
      </c>
      <c r="R78" s="12">
        <f>+Q78/K78</f>
        <v>0.14283998183777305</v>
      </c>
      <c r="S78" s="11">
        <f>SUM(S34:S77)</f>
        <v>187428354801.15997</v>
      </c>
      <c r="T78" s="12">
        <f>+S78/K78</f>
        <v>0.14029244920298198</v>
      </c>
    </row>
    <row r="79" spans="1:20" ht="19.8" customHeight="1" x14ac:dyDescent="0.3">
      <c r="A79" s="7"/>
      <c r="B79" s="8"/>
      <c r="C79" s="9"/>
      <c r="D79" s="7"/>
      <c r="E79" s="7"/>
      <c r="F79" s="7"/>
      <c r="G79" s="10" t="s">
        <v>136</v>
      </c>
      <c r="H79" s="11">
        <f>+H31+H33+H78</f>
        <v>2063485400000</v>
      </c>
      <c r="I79" s="11">
        <f t="shared" ref="I79:O79" si="6">+I31+I33+I78</f>
        <v>143920000000</v>
      </c>
      <c r="J79" s="11">
        <f t="shared" si="6"/>
        <v>0</v>
      </c>
      <c r="K79" s="11">
        <f t="shared" si="6"/>
        <v>2207405400000</v>
      </c>
      <c r="L79" s="11">
        <f t="shared" si="6"/>
        <v>0</v>
      </c>
      <c r="M79" s="11">
        <f t="shared" si="6"/>
        <v>1744156309038.74</v>
      </c>
      <c r="N79" s="11">
        <f t="shared" si="6"/>
        <v>463249090961.26001</v>
      </c>
      <c r="O79" s="11">
        <f t="shared" si="6"/>
        <v>1114196398013.3098</v>
      </c>
      <c r="P79" s="12">
        <f>+O79/K79</f>
        <v>0.50475386080568152</v>
      </c>
      <c r="Q79" s="11">
        <f>+Q31+Q33+Q78</f>
        <v>723879722963.15991</v>
      </c>
      <c r="R79" s="12">
        <f>+Q79/K79</f>
        <v>0.32793238748222681</v>
      </c>
      <c r="S79" s="11">
        <f>+S31+S33+S78</f>
        <v>719896074917.02002</v>
      </c>
      <c r="T79" s="12">
        <f>+S79/K79</f>
        <v>0.32612771306848304</v>
      </c>
    </row>
    <row r="80" spans="1:20" ht="18.600000000000001" customHeight="1" x14ac:dyDescent="0.3"/>
    <row r="81" ht="19.2" customHeight="1" x14ac:dyDescent="0.3"/>
  </sheetData>
  <sheetProtection algorithmName="SHA-512" hashValue="K9DLZLtQcmojwmrQIX3Pd+it4A/rX6zwGw5YDj+xqHIyKL3bK3BWAzZ8ta1jhUQg4mEujgU/2XumpuOj4LEONQ==" saltValue="bElOJunshDA4hs1JdF2FPQ==" spinCount="100000" sheet="1" formatCells="0" formatColumns="0" formatRows="0" insertColumns="0" insertRows="0" insertHyperlinks="0" deleteColumns="0" deleteRows="0" sort="0" autoFilter="0" pivotTables="0"/>
  <mergeCells count="1">
    <mergeCell ref="A8:S8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1465BDAF1FE24E81736B977CF6B447" ma:contentTypeVersion="6" ma:contentTypeDescription="Create a new document." ma:contentTypeScope="" ma:versionID="09f96e2e27241642fded57bc48c1d0be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c876608ca09e39fbbbe65fa605cd83f7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2590 del 23 de diciembre de 2022 – Por el cual se liquida el presupuesto para la vigencia 2023</Descripci_x00f3_n>
    <Vigencia xmlns="61cca86f-76d0-4580-a348-650cc4dfa152">2023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A306414A-576A-483A-B4F7-9AA5A8A48C17}"/>
</file>

<file path=customXml/itemProps2.xml><?xml version="1.0" encoding="utf-8"?>
<ds:datastoreItem xmlns:ds="http://schemas.openxmlformats.org/officeDocument/2006/customXml" ds:itemID="{05723777-5E03-4E20-B200-05DBBD41F5F0}"/>
</file>

<file path=customXml/itemProps3.xml><?xml version="1.0" encoding="utf-8"?>
<ds:datastoreItem xmlns:ds="http://schemas.openxmlformats.org/officeDocument/2006/customXml" ds:itemID="{F40F2E1B-F257-4256-A2E4-C39ADE48BD3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Agosto 2023</dc:title>
  <dc:creator>Sandra Patricia Jimenez Gonzalez</dc:creator>
  <cp:lastModifiedBy>Sandra Patricia Jimenez Gonzalez</cp:lastModifiedBy>
  <dcterms:created xsi:type="dcterms:W3CDTF">2023-09-04T15:18:39Z</dcterms:created>
  <dcterms:modified xsi:type="dcterms:W3CDTF">2023-09-04T15:43:18Z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