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93" documentId="8_{45AC3AB8-1B2A-401C-B500-4DAC4ADDBCDA}" xr6:coauthVersionLast="47" xr6:coauthVersionMax="47" xr10:uidLastSave="{1EBB0D35-DCBF-4F42-B134-9C0D8AB13A8C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8" i="1" l="1"/>
  <c r="M68" i="1"/>
  <c r="I68" i="1"/>
  <c r="S67" i="1"/>
  <c r="T67" i="1" s="1"/>
  <c r="Q67" i="1"/>
  <c r="Q68" i="1" s="1"/>
  <c r="O67" i="1"/>
  <c r="O68" i="1" s="1"/>
  <c r="N67" i="1"/>
  <c r="N68" i="1" s="1"/>
  <c r="M67" i="1"/>
  <c r="L67" i="1"/>
  <c r="L68" i="1" s="1"/>
  <c r="K67" i="1"/>
  <c r="K68" i="1" s="1"/>
  <c r="J67" i="1"/>
  <c r="J68" i="1" s="1"/>
  <c r="I67" i="1"/>
  <c r="H67" i="1"/>
  <c r="H68" i="1" s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S29" i="1"/>
  <c r="Q29" i="1"/>
  <c r="O29" i="1"/>
  <c r="N29" i="1"/>
  <c r="M29" i="1"/>
  <c r="L29" i="1"/>
  <c r="K29" i="1"/>
  <c r="J29" i="1"/>
  <c r="I29" i="1"/>
  <c r="H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R14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P68" i="1" l="1"/>
  <c r="R68" i="1"/>
  <c r="T68" i="1"/>
  <c r="P67" i="1"/>
  <c r="R67" i="1"/>
  <c r="P29" i="1"/>
  <c r="R29" i="1"/>
  <c r="T29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<sst xmlns="http://schemas.openxmlformats.org/spreadsheetml/2006/main" count="388" uniqueCount="98">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</sst>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8" formatCode="_-* #,##0_-;\-* #,##0_-;_-* &quot;-&quot;??_-;_-@_-"/>
    <numFmt numFmtId="169" formatCode="0.0%"/>
    <numFmt numFmtId="170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/>
    </xf>
    <xf numFmtId="168" fontId="2" fillId="0" borderId="1" xfId="1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69" fontId="2" fillId="0" borderId="1" xfId="2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70" fontId="5" fillId="3" borderId="1" xfId="0" applyNumberFormat="1" applyFont="1" applyFill="1" applyBorder="1" applyAlignment="1">
      <alignment horizontal="right" vertical="center" wrapText="1" readingOrder="1"/>
    </xf>
    <xf numFmtId="169" fontId="8" fillId="3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51176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BCB153-82BC-49AC-86A1-A208D2CC4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905117</xdr:colOff>
      <xdr:row>3</xdr:row>
      <xdr:rowOff>97862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8CA633A0-E2BD-4F1A-94AF-E2399B2BB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19260" y="0"/>
          <a:ext cx="3937877" cy="6998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838662</xdr:colOff>
      <xdr:row>10</xdr:row>
      <xdr:rowOff>169024</xdr:rowOff>
    </xdr:to>
    <xdr:sp macro="" textlink="">
      <xdr:nvSpPr>
        <xdr:cNvPr id="4" name="Rectangle 56">
          <a:extLst>
            <a:ext uri="{FF2B5EF4-FFF2-40B4-BE49-F238E27FC236}">
              <a16:creationId xmlns:a16="http://schemas.microsoft.com/office/drawing/2014/main" id="{8BC2899E-12A1-44A0-BDA2-06B03CFA44B5}"/>
            </a:ext>
          </a:extLst>
        </xdr:cNvPr>
        <xdr:cNvSpPr/>
      </xdr:nvSpPr>
      <xdr:spPr>
        <a:xfrm rot="10800000">
          <a:off x="0" y="1600200"/>
          <a:ext cx="3604722" cy="67194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137160</xdr:rowOff>
    </xdr:from>
    <xdr:to>
      <xdr:col>2</xdr:col>
      <xdr:colOff>612140</xdr:colOff>
      <xdr:row>10</xdr:row>
      <xdr:rowOff>36535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1E7304AA-26AB-46D5-BBFE-58A6D6B3D318}"/>
            </a:ext>
          </a:extLst>
        </xdr:cNvPr>
        <xdr:cNvSpPr txBox="1">
          <a:spLocks noChangeArrowheads="1"/>
        </xdr:cNvSpPr>
      </xdr:nvSpPr>
      <xdr:spPr bwMode="auto">
        <a:xfrm>
          <a:off x="0" y="173736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Abril 2024</a:t>
          </a:r>
        </a:p>
      </xdr:txBody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18</xdr:col>
      <xdr:colOff>58420</xdr:colOff>
      <xdr:row>4</xdr:row>
      <xdr:rowOff>21167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6DFE43D-4D2F-4A97-83EE-E48AB78AD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7</xdr:col>
      <xdr:colOff>130833</xdr:colOff>
      <xdr:row>70</xdr:row>
      <xdr:rowOff>197545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D2AECDEA-3E51-4B9F-A5F4-E0B693155D0D}"/>
            </a:ext>
          </a:extLst>
        </xdr:cNvPr>
        <xdr:cNvSpPr/>
      </xdr:nvSpPr>
      <xdr:spPr>
        <a:xfrm rot="10800000">
          <a:off x="0" y="23736300"/>
          <a:ext cx="81546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982980</xdr:colOff>
      <xdr:row>70</xdr:row>
      <xdr:rowOff>205165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E98C9C9D-354A-40C2-94BE-C114259D893E}"/>
            </a:ext>
          </a:extLst>
        </xdr:cNvPr>
        <xdr:cNvSpPr txBox="1">
          <a:spLocks noChangeArrowheads="1"/>
        </xdr:cNvSpPr>
      </xdr:nvSpPr>
      <xdr:spPr bwMode="auto">
        <a:xfrm>
          <a:off x="0" y="23736300"/>
          <a:ext cx="71094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showGridLines="0" tabSelected="1" workbookViewId="0">
      <selection activeCell="K70" sqref="K70"/>
    </sheetView>
  </sheetViews>
  <sheetFormatPr baseColWidth="10" defaultColWidth="0" defaultRowHeight="10.199999999999999" zeroHeight="1" x14ac:dyDescent="0.3"/>
  <cols>
    <col min="1" max="1" width="13.44140625" style="4" customWidth="1"/>
    <col min="2" max="2" width="26.88671875" style="4" customWidth="1"/>
    <col min="3" max="3" width="16.33203125" style="4" bestFit="1" customWidth="1"/>
    <col min="4" max="4" width="7.5546875" style="4" bestFit="1" customWidth="1"/>
    <col min="5" max="5" width="4.33203125" style="4" bestFit="1" customWidth="1"/>
    <col min="6" max="6" width="3.6640625" style="4" bestFit="1" customWidth="1"/>
    <col min="7" max="7" width="27.6640625" style="4" customWidth="1"/>
    <col min="8" max="8" width="15.44140625" style="4" bestFit="1" customWidth="1"/>
    <col min="9" max="9" width="15.109375" style="4" bestFit="1" customWidth="1"/>
    <col min="10" max="10" width="13.6640625" style="4" bestFit="1" customWidth="1"/>
    <col min="11" max="11" width="15.44140625" style="4" bestFit="1" customWidth="1"/>
    <col min="12" max="12" width="15" style="4" bestFit="1" customWidth="1"/>
    <col min="13" max="13" width="15.44140625" style="4" bestFit="1" customWidth="1"/>
    <col min="14" max="14" width="15.21875" style="4" bestFit="1" customWidth="1"/>
    <col min="15" max="15" width="14.109375" style="4" bestFit="1" customWidth="1"/>
    <col min="16" max="16" width="12.77734375" style="4" bestFit="1" customWidth="1"/>
    <col min="17" max="17" width="14.109375" style="4" bestFit="1" customWidth="1"/>
    <col min="18" max="18" width="11.33203125" style="4" bestFit="1" customWidth="1"/>
    <col min="19" max="19" width="18.88671875" style="4" customWidth="1"/>
    <col min="20" max="20" width="6.6640625" style="4" bestFit="1" customWidth="1"/>
    <col min="21" max="21" width="6.44140625" style="4" customWidth="1"/>
    <col min="22" max="16384" width="11.5546875" style="4" hidden="1"/>
  </cols>
  <sheetData>
    <row r="1" spans="1:21" ht="15.6" customHeight="1" x14ac:dyDescent="0.3"/>
    <row r="2" spans="1:21" ht="15.6" customHeight="1" x14ac:dyDescent="0.3"/>
    <row r="3" spans="1:21" ht="16.2" customHeight="1" x14ac:dyDescent="0.3"/>
    <row r="4" spans="1:21" ht="15" customHeight="1" x14ac:dyDescent="0.3"/>
    <row r="5" spans="1:21" ht="13.2" customHeight="1" x14ac:dyDescent="0.3"/>
    <row r="6" spans="1:21" ht="16.2" customHeight="1" x14ac:dyDescent="0.3"/>
    <row r="7" spans="1:21" ht="20.399999999999999" customHeight="1" x14ac:dyDescent="0.3">
      <c r="A7" s="6" t="s">
        <v>91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22.2" customHeight="1" x14ac:dyDescent="0.3"/>
    <row r="9" spans="1:21" ht="19.8" customHeight="1" x14ac:dyDescent="0.3"/>
    <row r="10" spans="1:21" ht="19.8" customHeight="1" x14ac:dyDescent="0.3"/>
    <row r="11" spans="1:21" ht="16.2" customHeight="1" x14ac:dyDescent="0.3"/>
    <row r="12" spans="1:21" ht="16.8" customHeight="1" x14ac:dyDescent="0.3"/>
    <row r="13" spans="1:21" ht="29.4" customHeight="1" x14ac:dyDescent="0.3">
      <c r="A13" s="7" t="s">
        <v>0</v>
      </c>
      <c r="B13" s="7" t="s">
        <v>1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13</v>
      </c>
      <c r="O13" s="7" t="s">
        <v>14</v>
      </c>
      <c r="P13" s="7" t="s">
        <v>92</v>
      </c>
      <c r="Q13" s="7" t="s">
        <v>15</v>
      </c>
      <c r="R13" s="7" t="s">
        <v>93</v>
      </c>
      <c r="S13" s="7" t="s">
        <v>16</v>
      </c>
      <c r="T13" s="7" t="s">
        <v>94</v>
      </c>
    </row>
    <row r="14" spans="1:21" ht="20.399999999999999" x14ac:dyDescent="0.3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5">
        <v>314000048000</v>
      </c>
      <c r="I14" s="5">
        <v>0</v>
      </c>
      <c r="J14" s="5">
        <v>0</v>
      </c>
      <c r="K14" s="5">
        <v>314000048000</v>
      </c>
      <c r="L14" s="5">
        <v>0</v>
      </c>
      <c r="M14" s="5">
        <v>314000048000</v>
      </c>
      <c r="N14" s="5">
        <v>0</v>
      </c>
      <c r="O14" s="5">
        <v>89759322744</v>
      </c>
      <c r="P14" s="8">
        <f>+O14/K14</f>
        <v>0.28585767204723483</v>
      </c>
      <c r="Q14" s="5">
        <v>89752143051.470001</v>
      </c>
      <c r="R14" s="8">
        <f>+Q14/K14</f>
        <v>0.2858348067878958</v>
      </c>
      <c r="S14" s="5">
        <v>89752143051.470001</v>
      </c>
      <c r="T14" s="8">
        <f>+S14/K14</f>
        <v>0.2858348067878958</v>
      </c>
    </row>
    <row r="15" spans="1:21" ht="20.399999999999999" x14ac:dyDescent="0.3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5">
        <v>125858295000</v>
      </c>
      <c r="I15" s="5">
        <v>0</v>
      </c>
      <c r="J15" s="5">
        <v>0</v>
      </c>
      <c r="K15" s="5">
        <v>125858295000</v>
      </c>
      <c r="L15" s="5">
        <v>0</v>
      </c>
      <c r="M15" s="5">
        <v>125858295000</v>
      </c>
      <c r="N15" s="5">
        <v>0</v>
      </c>
      <c r="O15" s="5">
        <v>42569899992</v>
      </c>
      <c r="P15" s="8">
        <f t="shared" ref="P15:P28" si="0">+O15/K15</f>
        <v>0.33823674468178677</v>
      </c>
      <c r="Q15" s="5">
        <v>42569899992</v>
      </c>
      <c r="R15" s="8">
        <f t="shared" ref="R15:R28" si="1">+Q15/K15</f>
        <v>0.33823674468178677</v>
      </c>
      <c r="S15" s="5">
        <v>42569899992</v>
      </c>
      <c r="T15" s="8">
        <f t="shared" ref="T15:T27" si="2">+S15/K15</f>
        <v>0.33823674468178677</v>
      </c>
    </row>
    <row r="16" spans="1:21" ht="30.6" x14ac:dyDescent="0.3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5">
        <v>101753384000</v>
      </c>
      <c r="I16" s="5">
        <v>0</v>
      </c>
      <c r="J16" s="5">
        <v>0</v>
      </c>
      <c r="K16" s="5">
        <v>101753384000</v>
      </c>
      <c r="L16" s="5">
        <v>0</v>
      </c>
      <c r="M16" s="5">
        <v>101753384000</v>
      </c>
      <c r="N16" s="5">
        <v>0</v>
      </c>
      <c r="O16" s="5">
        <v>36228742916</v>
      </c>
      <c r="P16" s="8">
        <f t="shared" si="0"/>
        <v>0.35604460010882782</v>
      </c>
      <c r="Q16" s="5">
        <v>36226122053.269997</v>
      </c>
      <c r="R16" s="8">
        <f t="shared" si="1"/>
        <v>0.35601884310078569</v>
      </c>
      <c r="S16" s="5">
        <v>36226122053.269997</v>
      </c>
      <c r="T16" s="8">
        <f t="shared" si="2"/>
        <v>0.35601884310078569</v>
      </c>
    </row>
    <row r="17" spans="1:20" ht="30.6" x14ac:dyDescent="0.3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5">
        <v>56869231000</v>
      </c>
      <c r="I17" s="5">
        <v>0</v>
      </c>
      <c r="J17" s="5">
        <v>0</v>
      </c>
      <c r="K17" s="5">
        <v>56869231000</v>
      </c>
      <c r="L17" s="5">
        <v>56869231000</v>
      </c>
      <c r="M17" s="5">
        <v>0</v>
      </c>
      <c r="N17" s="5">
        <v>0</v>
      </c>
      <c r="O17" s="5">
        <v>0</v>
      </c>
      <c r="P17" s="8">
        <v>0</v>
      </c>
      <c r="Q17" s="5">
        <v>0</v>
      </c>
      <c r="R17" s="8">
        <v>0</v>
      </c>
      <c r="S17" s="5">
        <v>0</v>
      </c>
      <c r="T17" s="8">
        <v>0</v>
      </c>
    </row>
    <row r="18" spans="1:20" ht="20.399999999999999" x14ac:dyDescent="0.3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5">
        <v>80518592000</v>
      </c>
      <c r="I18" s="5">
        <v>0</v>
      </c>
      <c r="J18" s="5">
        <v>0</v>
      </c>
      <c r="K18" s="5">
        <v>80518592000</v>
      </c>
      <c r="L18" s="5">
        <v>0</v>
      </c>
      <c r="M18" s="5">
        <v>54590014625.18</v>
      </c>
      <c r="N18" s="5">
        <v>25928577374.82</v>
      </c>
      <c r="O18" s="5">
        <v>46904727344.879997</v>
      </c>
      <c r="P18" s="8">
        <f t="shared" si="0"/>
        <v>0.58253288066537479</v>
      </c>
      <c r="Q18" s="5">
        <v>17133235107.309999</v>
      </c>
      <c r="R18" s="8">
        <f t="shared" si="1"/>
        <v>0.21278607439273156</v>
      </c>
      <c r="S18" s="5">
        <v>16448034966.68</v>
      </c>
      <c r="T18" s="8">
        <f t="shared" si="2"/>
        <v>0.2042762368060286</v>
      </c>
    </row>
    <row r="19" spans="1:20" ht="20.399999999999999" x14ac:dyDescent="0.3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5">
        <v>1124006000</v>
      </c>
      <c r="I19" s="5">
        <v>0</v>
      </c>
      <c r="J19" s="5">
        <v>0</v>
      </c>
      <c r="K19" s="5">
        <v>1124006000</v>
      </c>
      <c r="L19" s="5">
        <v>0</v>
      </c>
      <c r="M19" s="5">
        <v>1069006000</v>
      </c>
      <c r="N19" s="5">
        <v>55000000</v>
      </c>
      <c r="O19" s="5">
        <v>1069006000</v>
      </c>
      <c r="P19" s="8">
        <f t="shared" si="0"/>
        <v>0.95106787686186733</v>
      </c>
      <c r="Q19" s="5">
        <v>999248609</v>
      </c>
      <c r="R19" s="8">
        <f t="shared" si="1"/>
        <v>0.88900647238537878</v>
      </c>
      <c r="S19" s="5">
        <v>999248609</v>
      </c>
      <c r="T19" s="8">
        <f t="shared" si="2"/>
        <v>0.88900647238537878</v>
      </c>
    </row>
    <row r="20" spans="1:20" ht="30.6" x14ac:dyDescent="0.3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5">
        <v>73295737000</v>
      </c>
      <c r="I20" s="5">
        <v>0</v>
      </c>
      <c r="J20" s="5">
        <v>0</v>
      </c>
      <c r="K20" s="5">
        <v>73295737000</v>
      </c>
      <c r="L20" s="5">
        <v>73295737000</v>
      </c>
      <c r="M20" s="5">
        <v>0</v>
      </c>
      <c r="N20" s="5">
        <v>0</v>
      </c>
      <c r="O20" s="5">
        <v>0</v>
      </c>
      <c r="P20" s="8">
        <v>0</v>
      </c>
      <c r="Q20" s="5">
        <v>0</v>
      </c>
      <c r="R20" s="8">
        <v>0</v>
      </c>
      <c r="S20" s="5">
        <v>0</v>
      </c>
      <c r="T20" s="8">
        <v>0</v>
      </c>
    </row>
    <row r="21" spans="1:20" ht="20.399999999999999" x14ac:dyDescent="0.3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5">
        <v>300000000</v>
      </c>
      <c r="I21" s="5">
        <v>0</v>
      </c>
      <c r="J21" s="5">
        <v>0</v>
      </c>
      <c r="K21" s="5">
        <v>300000000</v>
      </c>
      <c r="L21" s="5">
        <v>0</v>
      </c>
      <c r="M21" s="5">
        <v>300000000</v>
      </c>
      <c r="N21" s="5">
        <v>0</v>
      </c>
      <c r="O21" s="5">
        <v>92398328</v>
      </c>
      <c r="P21" s="8">
        <f t="shared" si="0"/>
        <v>0.30799442666666665</v>
      </c>
      <c r="Q21" s="5">
        <v>92398328</v>
      </c>
      <c r="R21" s="8">
        <f t="shared" si="1"/>
        <v>0.30799442666666665</v>
      </c>
      <c r="S21" s="5">
        <v>92398328</v>
      </c>
      <c r="T21" s="8">
        <f t="shared" si="2"/>
        <v>0.30799442666666665</v>
      </c>
    </row>
    <row r="22" spans="1:20" ht="30.6" x14ac:dyDescent="0.3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5">
        <v>2240197000</v>
      </c>
      <c r="I22" s="5">
        <v>0</v>
      </c>
      <c r="J22" s="5">
        <v>0</v>
      </c>
      <c r="K22" s="5">
        <v>2240197000</v>
      </c>
      <c r="L22" s="5">
        <v>0</v>
      </c>
      <c r="M22" s="5">
        <v>2240197000</v>
      </c>
      <c r="N22" s="5">
        <v>0</v>
      </c>
      <c r="O22" s="5">
        <v>530317582</v>
      </c>
      <c r="P22" s="8">
        <f t="shared" si="0"/>
        <v>0.23672810114467613</v>
      </c>
      <c r="Q22" s="5">
        <v>517003925</v>
      </c>
      <c r="R22" s="8">
        <f t="shared" si="1"/>
        <v>0.23078502694182698</v>
      </c>
      <c r="S22" s="5">
        <v>517003925</v>
      </c>
      <c r="T22" s="8">
        <f t="shared" si="2"/>
        <v>0.23078502694182698</v>
      </c>
    </row>
    <row r="23" spans="1:20" ht="20.399999999999999" x14ac:dyDescent="0.3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5">
        <v>10000000000</v>
      </c>
      <c r="I23" s="5">
        <v>0</v>
      </c>
      <c r="J23" s="5">
        <v>0</v>
      </c>
      <c r="K23" s="5">
        <v>10000000000</v>
      </c>
      <c r="L23" s="5">
        <v>0</v>
      </c>
      <c r="M23" s="5">
        <v>1980155901</v>
      </c>
      <c r="N23" s="5">
        <v>8019844099</v>
      </c>
      <c r="O23" s="5">
        <v>266386669</v>
      </c>
      <c r="P23" s="8">
        <f t="shared" si="0"/>
        <v>2.66386669E-2</v>
      </c>
      <c r="Q23" s="5">
        <v>141849971</v>
      </c>
      <c r="R23" s="8">
        <f t="shared" si="1"/>
        <v>1.4184997099999999E-2</v>
      </c>
      <c r="S23" s="5">
        <v>141849971</v>
      </c>
      <c r="T23" s="8">
        <f t="shared" si="2"/>
        <v>1.4184997099999999E-2</v>
      </c>
    </row>
    <row r="24" spans="1:20" ht="20.399999999999999" x14ac:dyDescent="0.3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5">
        <v>34376481000</v>
      </c>
      <c r="I24" s="5">
        <v>0</v>
      </c>
      <c r="J24" s="5">
        <v>0</v>
      </c>
      <c r="K24" s="5">
        <v>34376481000</v>
      </c>
      <c r="L24" s="5">
        <v>0</v>
      </c>
      <c r="M24" s="5">
        <v>34251464475</v>
      </c>
      <c r="N24" s="5">
        <v>125016525</v>
      </c>
      <c r="O24" s="5">
        <v>123270620</v>
      </c>
      <c r="P24" s="8">
        <f t="shared" si="0"/>
        <v>3.5858999063923965E-3</v>
      </c>
      <c r="Q24" s="5">
        <v>123270620</v>
      </c>
      <c r="R24" s="8">
        <f t="shared" si="1"/>
        <v>3.5858999063923965E-3</v>
      </c>
      <c r="S24" s="5">
        <v>123270620</v>
      </c>
      <c r="T24" s="8">
        <f t="shared" si="2"/>
        <v>3.5858999063923965E-3</v>
      </c>
    </row>
    <row r="25" spans="1:20" ht="20.399999999999999" x14ac:dyDescent="0.3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5">
        <v>191985000</v>
      </c>
      <c r="I25" s="5">
        <v>0</v>
      </c>
      <c r="J25" s="5">
        <v>0</v>
      </c>
      <c r="K25" s="5">
        <v>191985000</v>
      </c>
      <c r="L25" s="5">
        <v>0</v>
      </c>
      <c r="M25" s="5">
        <v>0</v>
      </c>
      <c r="N25" s="5">
        <v>191985000</v>
      </c>
      <c r="O25" s="5">
        <v>0</v>
      </c>
      <c r="P25" s="8">
        <f t="shared" si="0"/>
        <v>0</v>
      </c>
      <c r="Q25" s="5">
        <v>0</v>
      </c>
      <c r="R25" s="8">
        <f t="shared" si="1"/>
        <v>0</v>
      </c>
      <c r="S25" s="5">
        <v>0</v>
      </c>
      <c r="T25" s="8">
        <f t="shared" si="2"/>
        <v>0</v>
      </c>
    </row>
    <row r="26" spans="1:20" ht="20.399999999999999" x14ac:dyDescent="0.3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5">
        <v>4564109000</v>
      </c>
      <c r="I26" s="5">
        <v>0</v>
      </c>
      <c r="J26" s="5">
        <v>0</v>
      </c>
      <c r="K26" s="5">
        <v>4564109000</v>
      </c>
      <c r="L26" s="5">
        <v>0</v>
      </c>
      <c r="M26" s="5">
        <v>0</v>
      </c>
      <c r="N26" s="5">
        <v>4564109000</v>
      </c>
      <c r="O26" s="5">
        <v>0</v>
      </c>
      <c r="P26" s="8">
        <f t="shared" si="0"/>
        <v>0</v>
      </c>
      <c r="Q26" s="5">
        <v>0</v>
      </c>
      <c r="R26" s="8">
        <f t="shared" si="1"/>
        <v>0</v>
      </c>
      <c r="S26" s="5">
        <v>0</v>
      </c>
      <c r="T26" s="8">
        <f t="shared" si="2"/>
        <v>0</v>
      </c>
    </row>
    <row r="27" spans="1:20" ht="30.6" x14ac:dyDescent="0.3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5">
        <v>7813000</v>
      </c>
      <c r="I27" s="5">
        <v>0</v>
      </c>
      <c r="J27" s="5">
        <v>0</v>
      </c>
      <c r="K27" s="5">
        <v>7813000</v>
      </c>
      <c r="L27" s="5">
        <v>0</v>
      </c>
      <c r="M27" s="5">
        <v>0</v>
      </c>
      <c r="N27" s="5">
        <v>7813000</v>
      </c>
      <c r="O27" s="5">
        <v>0</v>
      </c>
      <c r="P27" s="8">
        <f t="shared" si="0"/>
        <v>0</v>
      </c>
      <c r="Q27" s="5">
        <v>0</v>
      </c>
      <c r="R27" s="8">
        <f t="shared" si="1"/>
        <v>0</v>
      </c>
      <c r="S27" s="5">
        <v>0</v>
      </c>
      <c r="T27" s="8">
        <f t="shared" si="2"/>
        <v>0</v>
      </c>
    </row>
    <row r="28" spans="1:20" ht="20.399999999999999" x14ac:dyDescent="0.3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5">
        <v>590466000</v>
      </c>
      <c r="I28" s="5">
        <v>0</v>
      </c>
      <c r="J28" s="5">
        <v>0</v>
      </c>
      <c r="K28" s="5">
        <v>590466000</v>
      </c>
      <c r="L28" s="5">
        <v>0</v>
      </c>
      <c r="M28" s="5">
        <v>3000000</v>
      </c>
      <c r="N28" s="5">
        <v>587466000</v>
      </c>
      <c r="O28" s="5">
        <v>2752919</v>
      </c>
      <c r="P28" s="8">
        <f t="shared" si="0"/>
        <v>4.6622819942215132E-3</v>
      </c>
      <c r="Q28" s="5">
        <v>2752919</v>
      </c>
      <c r="R28" s="8">
        <f t="shared" si="1"/>
        <v>4.6622819942215132E-3</v>
      </c>
      <c r="S28" s="5">
        <v>2752919</v>
      </c>
      <c r="T28" s="8">
        <f>+S28/K28</f>
        <v>4.6622819942215132E-3</v>
      </c>
    </row>
    <row r="29" spans="1:20" ht="22.8" customHeight="1" x14ac:dyDescent="0.3">
      <c r="A29" s="9"/>
      <c r="B29" s="10"/>
      <c r="C29" s="11"/>
      <c r="D29" s="9"/>
      <c r="E29" s="9"/>
      <c r="F29" s="9"/>
      <c r="G29" s="12" t="s">
        <v>95</v>
      </c>
      <c r="H29" s="13">
        <f>SUM(H14:H28)</f>
        <v>805690344000</v>
      </c>
      <c r="I29" s="13">
        <f>SUM(I14:I28)</f>
        <v>0</v>
      </c>
      <c r="J29" s="13">
        <f>SUM(J14:J28)</f>
        <v>0</v>
      </c>
      <c r="K29" s="13">
        <f>SUM(K14:K28)</f>
        <v>805690344000</v>
      </c>
      <c r="L29" s="13">
        <f>SUM(L14:L28)</f>
        <v>130164968000</v>
      </c>
      <c r="M29" s="13">
        <f>SUM(M14:M28)</f>
        <v>636045565001.18005</v>
      </c>
      <c r="N29" s="13">
        <f>SUM(N14:N28)</f>
        <v>39479810998.82</v>
      </c>
      <c r="O29" s="13">
        <f>SUM(O14:O28)</f>
        <v>217546825114.88</v>
      </c>
      <c r="P29" s="14">
        <f>+O29/K29</f>
        <v>0.27001294819400246</v>
      </c>
      <c r="Q29" s="13">
        <f>SUM(Q14:Q28)</f>
        <v>187557924576.04999</v>
      </c>
      <c r="R29" s="14">
        <f>+Q29/K29</f>
        <v>0.23279157553866625</v>
      </c>
      <c r="S29" s="13">
        <f>SUM(S14:S28)</f>
        <v>186872724435.41998</v>
      </c>
      <c r="T29" s="14">
        <f>+S29/K29</f>
        <v>0.23194112456115024</v>
      </c>
    </row>
    <row r="30" spans="1:20" ht="30.6" x14ac:dyDescent="0.3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5">
        <v>109675541405</v>
      </c>
      <c r="I30" s="5">
        <v>0</v>
      </c>
      <c r="J30" s="5">
        <v>0</v>
      </c>
      <c r="K30" s="5">
        <v>109675541405</v>
      </c>
      <c r="L30" s="5">
        <v>0</v>
      </c>
      <c r="M30" s="5">
        <v>39722888265</v>
      </c>
      <c r="N30" s="5">
        <v>69952653140</v>
      </c>
      <c r="O30" s="5">
        <v>30524983221</v>
      </c>
      <c r="P30" s="8">
        <f t="shared" ref="P30:P66" si="3">+O30/K30</f>
        <v>0.27832078902879615</v>
      </c>
      <c r="Q30" s="5">
        <v>4121431602.1700001</v>
      </c>
      <c r="R30" s="8">
        <f t="shared" ref="R30:R66" si="4">+Q30/K30</f>
        <v>3.7578402161250767E-2</v>
      </c>
      <c r="S30" s="5">
        <v>2978355062.1700001</v>
      </c>
      <c r="T30" s="8">
        <f t="shared" ref="T30:T66" si="5">+S30/K30</f>
        <v>2.7156055251843232E-2</v>
      </c>
    </row>
    <row r="31" spans="1:20" ht="30.6" x14ac:dyDescent="0.3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5">
        <v>10546064798</v>
      </c>
      <c r="I31" s="5">
        <v>0</v>
      </c>
      <c r="J31" s="5">
        <v>0</v>
      </c>
      <c r="K31" s="5">
        <v>10546064798</v>
      </c>
      <c r="L31" s="5">
        <v>0</v>
      </c>
      <c r="M31" s="5">
        <v>6275205503</v>
      </c>
      <c r="N31" s="5">
        <v>4270859295</v>
      </c>
      <c r="O31" s="5">
        <v>4607039698</v>
      </c>
      <c r="P31" s="8">
        <f t="shared" si="3"/>
        <v>0.4368491741937427</v>
      </c>
      <c r="Q31" s="5">
        <v>318181793.17000002</v>
      </c>
      <c r="R31" s="8">
        <f t="shared" si="4"/>
        <v>3.017066548181473E-2</v>
      </c>
      <c r="S31" s="5">
        <v>253360614.16999999</v>
      </c>
      <c r="T31" s="8">
        <f t="shared" si="5"/>
        <v>2.4024185231447504E-2</v>
      </c>
    </row>
    <row r="32" spans="1:20" ht="30.6" x14ac:dyDescent="0.3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5">
        <v>19219858103</v>
      </c>
      <c r="I32" s="5">
        <v>0</v>
      </c>
      <c r="J32" s="5">
        <v>0</v>
      </c>
      <c r="K32" s="5">
        <v>19219858103</v>
      </c>
      <c r="L32" s="5">
        <v>0</v>
      </c>
      <c r="M32" s="5">
        <v>18278673781</v>
      </c>
      <c r="N32" s="5">
        <v>941184322</v>
      </c>
      <c r="O32" s="5">
        <v>11033319357</v>
      </c>
      <c r="P32" s="8">
        <f t="shared" si="3"/>
        <v>0.57405831499233728</v>
      </c>
      <c r="Q32" s="5">
        <v>56575828</v>
      </c>
      <c r="R32" s="8">
        <f t="shared" si="4"/>
        <v>2.9436131992654599E-3</v>
      </c>
      <c r="S32" s="5">
        <v>56575828</v>
      </c>
      <c r="T32" s="8">
        <f t="shared" si="5"/>
        <v>2.9436131992654599E-3</v>
      </c>
    </row>
    <row r="33" spans="1:20" ht="30.6" x14ac:dyDescent="0.3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5">
        <v>60793908445</v>
      </c>
      <c r="I33" s="5">
        <v>0</v>
      </c>
      <c r="J33" s="5">
        <v>0</v>
      </c>
      <c r="K33" s="5">
        <v>60793908445</v>
      </c>
      <c r="L33" s="5">
        <v>0</v>
      </c>
      <c r="M33" s="5">
        <v>54986454905</v>
      </c>
      <c r="N33" s="5">
        <v>5807453540</v>
      </c>
      <c r="O33" s="5">
        <v>1686944620</v>
      </c>
      <c r="P33" s="8">
        <f t="shared" si="3"/>
        <v>2.774857980263223E-2</v>
      </c>
      <c r="Q33" s="5">
        <v>233544590.16999999</v>
      </c>
      <c r="R33" s="8">
        <f t="shared" si="4"/>
        <v>3.841578805239785E-3</v>
      </c>
      <c r="S33" s="5">
        <v>147270463.16999999</v>
      </c>
      <c r="T33" s="8">
        <f t="shared" si="5"/>
        <v>2.4224542711090038E-3</v>
      </c>
    </row>
    <row r="34" spans="1:20" ht="30.6" x14ac:dyDescent="0.3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5">
        <v>9521423658</v>
      </c>
      <c r="I34" s="5">
        <v>0</v>
      </c>
      <c r="J34" s="5">
        <v>0</v>
      </c>
      <c r="K34" s="5">
        <v>9521423658</v>
      </c>
      <c r="L34" s="5">
        <v>0</v>
      </c>
      <c r="M34" s="5">
        <v>1485003424</v>
      </c>
      <c r="N34" s="5">
        <v>8036420234</v>
      </c>
      <c r="O34" s="5">
        <v>375989417</v>
      </c>
      <c r="P34" s="8">
        <f t="shared" si="3"/>
        <v>3.9488781352995439E-2</v>
      </c>
      <c r="Q34" s="5">
        <v>59493573.829999998</v>
      </c>
      <c r="R34" s="8">
        <f t="shared" si="4"/>
        <v>6.2483905734005305E-3</v>
      </c>
      <c r="S34" s="5">
        <v>59493573.829999998</v>
      </c>
      <c r="T34" s="8">
        <f t="shared" si="5"/>
        <v>6.2483905734005305E-3</v>
      </c>
    </row>
    <row r="35" spans="1:20" ht="30.6" x14ac:dyDescent="0.3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5">
        <v>4984823786</v>
      </c>
      <c r="I35" s="5">
        <v>0</v>
      </c>
      <c r="J35" s="5">
        <v>0</v>
      </c>
      <c r="K35" s="5">
        <v>4984823786</v>
      </c>
      <c r="L35" s="5">
        <v>0</v>
      </c>
      <c r="M35" s="5">
        <v>3717344011</v>
      </c>
      <c r="N35" s="5">
        <v>1267479775</v>
      </c>
      <c r="O35" s="5">
        <v>3441154034</v>
      </c>
      <c r="P35" s="8">
        <f t="shared" si="3"/>
        <v>0.69032611416767942</v>
      </c>
      <c r="Q35" s="5">
        <v>724032757.92999995</v>
      </c>
      <c r="R35" s="8">
        <f t="shared" si="4"/>
        <v>0.14524741274976735</v>
      </c>
      <c r="S35" s="5">
        <v>640894404.92999995</v>
      </c>
      <c r="T35" s="8">
        <f t="shared" si="5"/>
        <v>0.12856911948020461</v>
      </c>
    </row>
    <row r="36" spans="1:20" ht="30.6" x14ac:dyDescent="0.3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5">
        <v>26380848742</v>
      </c>
      <c r="I36" s="5">
        <v>0</v>
      </c>
      <c r="J36" s="5">
        <v>0</v>
      </c>
      <c r="K36" s="5">
        <v>26380848742</v>
      </c>
      <c r="L36" s="5">
        <v>0</v>
      </c>
      <c r="M36" s="5">
        <v>23757453827</v>
      </c>
      <c r="N36" s="5">
        <v>2623394915</v>
      </c>
      <c r="O36" s="5">
        <v>5043856742</v>
      </c>
      <c r="P36" s="8">
        <f t="shared" si="3"/>
        <v>0.191193876714431</v>
      </c>
      <c r="Q36" s="5">
        <v>1085464754.5</v>
      </c>
      <c r="R36" s="8">
        <f t="shared" si="4"/>
        <v>4.1145937536568741E-2</v>
      </c>
      <c r="S36" s="5">
        <v>757937661</v>
      </c>
      <c r="T36" s="8">
        <f t="shared" si="5"/>
        <v>2.8730601824546863E-2</v>
      </c>
    </row>
    <row r="37" spans="1:20" ht="30.6" x14ac:dyDescent="0.3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5">
        <v>7587740869</v>
      </c>
      <c r="I37" s="5">
        <v>0</v>
      </c>
      <c r="J37" s="5">
        <v>0</v>
      </c>
      <c r="K37" s="5">
        <v>7587740869</v>
      </c>
      <c r="L37" s="5">
        <v>0</v>
      </c>
      <c r="M37" s="5">
        <v>5338096069</v>
      </c>
      <c r="N37" s="5">
        <v>2249644800</v>
      </c>
      <c r="O37" s="5">
        <v>2771390590</v>
      </c>
      <c r="P37" s="8">
        <f t="shared" si="3"/>
        <v>0.36524581398432043</v>
      </c>
      <c r="Q37" s="5">
        <v>443166338.5</v>
      </c>
      <c r="R37" s="8">
        <f t="shared" si="4"/>
        <v>5.8405571058781504E-2</v>
      </c>
      <c r="S37" s="5">
        <v>184512369</v>
      </c>
      <c r="T37" s="8">
        <f t="shared" si="5"/>
        <v>2.4317167940438266E-2</v>
      </c>
    </row>
    <row r="38" spans="1:20" ht="30.6" x14ac:dyDescent="0.3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5">
        <v>85127684785</v>
      </c>
      <c r="I38" s="5">
        <v>0</v>
      </c>
      <c r="J38" s="5">
        <v>0</v>
      </c>
      <c r="K38" s="5">
        <v>85127684785</v>
      </c>
      <c r="L38" s="5">
        <v>0</v>
      </c>
      <c r="M38" s="5">
        <v>56085397782</v>
      </c>
      <c r="N38" s="5">
        <v>29042287003</v>
      </c>
      <c r="O38" s="5">
        <v>23469473221</v>
      </c>
      <c r="P38" s="8">
        <f t="shared" si="3"/>
        <v>0.2756973043525725</v>
      </c>
      <c r="Q38" s="5">
        <v>2138926283.6700001</v>
      </c>
      <c r="R38" s="8">
        <f t="shared" si="4"/>
        <v>2.5126094866459843E-2</v>
      </c>
      <c r="S38" s="5">
        <v>1884189870.6700001</v>
      </c>
      <c r="T38" s="8">
        <f t="shared" si="5"/>
        <v>2.2133691001097276E-2</v>
      </c>
    </row>
    <row r="39" spans="1:20" ht="30.6" x14ac:dyDescent="0.3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5">
        <v>18628972022</v>
      </c>
      <c r="I39" s="5">
        <v>0</v>
      </c>
      <c r="J39" s="5">
        <v>0</v>
      </c>
      <c r="K39" s="5">
        <v>18628972022</v>
      </c>
      <c r="L39" s="5">
        <v>0</v>
      </c>
      <c r="M39" s="5">
        <v>1875828467</v>
      </c>
      <c r="N39" s="5">
        <v>16753143555</v>
      </c>
      <c r="O39" s="5">
        <v>205332676</v>
      </c>
      <c r="P39" s="8">
        <f t="shared" si="3"/>
        <v>1.1022222576614057E-2</v>
      </c>
      <c r="Q39" s="5">
        <v>24617308.329999998</v>
      </c>
      <c r="R39" s="8">
        <f t="shared" si="4"/>
        <v>1.3214528585328291E-3</v>
      </c>
      <c r="S39" s="5">
        <v>24617308.329999998</v>
      </c>
      <c r="T39" s="8">
        <f t="shared" si="5"/>
        <v>1.3214528585328291E-3</v>
      </c>
    </row>
    <row r="40" spans="1:20" ht="30.6" x14ac:dyDescent="0.3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5">
        <v>56267375548</v>
      </c>
      <c r="I40" s="5">
        <v>0</v>
      </c>
      <c r="J40" s="5">
        <v>0</v>
      </c>
      <c r="K40" s="5">
        <v>56267375548</v>
      </c>
      <c r="L40" s="5">
        <v>0</v>
      </c>
      <c r="M40" s="5">
        <v>41513621367</v>
      </c>
      <c r="N40" s="5">
        <v>14753754181</v>
      </c>
      <c r="O40" s="5">
        <v>7262444042</v>
      </c>
      <c r="P40" s="8">
        <f t="shared" si="3"/>
        <v>0.12907024667970568</v>
      </c>
      <c r="Q40" s="5">
        <v>842314401.5</v>
      </c>
      <c r="R40" s="8">
        <f t="shared" si="4"/>
        <v>1.4969854081455194E-2</v>
      </c>
      <c r="S40" s="5">
        <v>543209978</v>
      </c>
      <c r="T40" s="8">
        <f t="shared" si="5"/>
        <v>9.6540841421794057E-3</v>
      </c>
    </row>
    <row r="41" spans="1:20" ht="30.6" x14ac:dyDescent="0.3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5">
        <v>18096239397</v>
      </c>
      <c r="I41" s="5">
        <v>0</v>
      </c>
      <c r="J41" s="5">
        <v>0</v>
      </c>
      <c r="K41" s="5">
        <v>18096239397</v>
      </c>
      <c r="L41" s="5">
        <v>0</v>
      </c>
      <c r="M41" s="5">
        <v>15929117220</v>
      </c>
      <c r="N41" s="5">
        <v>2167122177</v>
      </c>
      <c r="O41" s="5">
        <v>2815317195</v>
      </c>
      <c r="P41" s="8">
        <f t="shared" si="3"/>
        <v>0.15557470992933062</v>
      </c>
      <c r="Q41" s="5">
        <v>485196077</v>
      </c>
      <c r="R41" s="8">
        <f t="shared" si="4"/>
        <v>2.6811983769425372E-2</v>
      </c>
      <c r="S41" s="5">
        <v>265634705</v>
      </c>
      <c r="T41" s="8">
        <f t="shared" si="5"/>
        <v>1.4679000380821499E-2</v>
      </c>
    </row>
    <row r="42" spans="1:20" ht="30.6" x14ac:dyDescent="0.3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5">
        <v>26469472171</v>
      </c>
      <c r="I42" s="5">
        <v>0</v>
      </c>
      <c r="J42" s="5">
        <v>0</v>
      </c>
      <c r="K42" s="5">
        <v>26469472171</v>
      </c>
      <c r="L42" s="5">
        <v>0</v>
      </c>
      <c r="M42" s="5">
        <v>4216582701</v>
      </c>
      <c r="N42" s="5">
        <v>22252889470</v>
      </c>
      <c r="O42" s="5">
        <v>1589402929</v>
      </c>
      <c r="P42" s="8">
        <f t="shared" si="3"/>
        <v>6.0046642363399773E-2</v>
      </c>
      <c r="Q42" s="5">
        <v>202996049.16999999</v>
      </c>
      <c r="R42" s="8">
        <f t="shared" si="4"/>
        <v>7.6690629816337178E-3</v>
      </c>
      <c r="S42" s="5">
        <v>81331798.170000002</v>
      </c>
      <c r="T42" s="8">
        <f t="shared" si="5"/>
        <v>3.0726641485169948E-3</v>
      </c>
    </row>
    <row r="43" spans="1:20" ht="30.6" x14ac:dyDescent="0.3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5">
        <v>44520107880</v>
      </c>
      <c r="I43" s="5">
        <v>0</v>
      </c>
      <c r="J43" s="5">
        <v>0</v>
      </c>
      <c r="K43" s="5">
        <v>44520107880</v>
      </c>
      <c r="L43" s="5">
        <v>0</v>
      </c>
      <c r="M43" s="5">
        <v>30797949779.779999</v>
      </c>
      <c r="N43" s="5">
        <v>13722158100.219999</v>
      </c>
      <c r="O43" s="5">
        <v>25722189732.779999</v>
      </c>
      <c r="P43" s="8">
        <f t="shared" si="3"/>
        <v>0.57776566494654236</v>
      </c>
      <c r="Q43" s="5">
        <v>1092761252.1700001</v>
      </c>
      <c r="R43" s="8">
        <f t="shared" si="4"/>
        <v>2.454534151434316E-2</v>
      </c>
      <c r="S43" s="5">
        <v>1092761252.1700001</v>
      </c>
      <c r="T43" s="8">
        <f t="shared" si="5"/>
        <v>2.454534151434316E-2</v>
      </c>
    </row>
    <row r="44" spans="1:20" ht="30.6" x14ac:dyDescent="0.3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5">
        <v>5000000000</v>
      </c>
      <c r="I44" s="5">
        <v>0</v>
      </c>
      <c r="J44" s="5">
        <v>0</v>
      </c>
      <c r="K44" s="5">
        <v>5000000000</v>
      </c>
      <c r="L44" s="5">
        <v>0</v>
      </c>
      <c r="M44" s="5">
        <v>5000000000</v>
      </c>
      <c r="N44" s="5">
        <v>0</v>
      </c>
      <c r="O44" s="5">
        <v>3499171480</v>
      </c>
      <c r="P44" s="8">
        <f t="shared" si="3"/>
        <v>0.69983429600000002</v>
      </c>
      <c r="Q44" s="5">
        <v>169622503</v>
      </c>
      <c r="R44" s="8">
        <f t="shared" si="4"/>
        <v>3.3924500599999997E-2</v>
      </c>
      <c r="S44" s="5">
        <v>169622503</v>
      </c>
      <c r="T44" s="8">
        <f t="shared" si="5"/>
        <v>3.3924500599999997E-2</v>
      </c>
    </row>
    <row r="45" spans="1:20" ht="30.6" x14ac:dyDescent="0.3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5">
        <v>17335375401</v>
      </c>
      <c r="I45" s="5">
        <v>0</v>
      </c>
      <c r="J45" s="5">
        <v>0</v>
      </c>
      <c r="K45" s="5">
        <v>17335375401</v>
      </c>
      <c r="L45" s="5">
        <v>0</v>
      </c>
      <c r="M45" s="5">
        <v>11988086804</v>
      </c>
      <c r="N45" s="5">
        <v>5347288597</v>
      </c>
      <c r="O45" s="5">
        <v>8360433391</v>
      </c>
      <c r="P45" s="8">
        <f t="shared" si="3"/>
        <v>0.48227587794364835</v>
      </c>
      <c r="Q45" s="5">
        <v>957785197.49000001</v>
      </c>
      <c r="R45" s="8">
        <f t="shared" si="4"/>
        <v>5.5250329187261193E-2</v>
      </c>
      <c r="S45" s="5">
        <v>629969423.99000001</v>
      </c>
      <c r="T45" s="8">
        <f t="shared" si="5"/>
        <v>3.634010855938314E-2</v>
      </c>
    </row>
    <row r="46" spans="1:20" ht="30.6" x14ac:dyDescent="0.3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5">
        <v>28886108667</v>
      </c>
      <c r="I46" s="5">
        <v>0</v>
      </c>
      <c r="J46" s="5">
        <v>0</v>
      </c>
      <c r="K46" s="5">
        <v>28886108667</v>
      </c>
      <c r="L46" s="5">
        <v>0</v>
      </c>
      <c r="M46" s="5">
        <v>24267966021</v>
      </c>
      <c r="N46" s="5">
        <v>4618142646</v>
      </c>
      <c r="O46" s="5">
        <v>954906321</v>
      </c>
      <c r="P46" s="8">
        <f t="shared" si="3"/>
        <v>3.3057630988243901E-2</v>
      </c>
      <c r="Q46" s="5">
        <v>69309419.829999998</v>
      </c>
      <c r="R46" s="8">
        <f t="shared" si="4"/>
        <v>2.3994031397237075E-3</v>
      </c>
      <c r="S46" s="5">
        <v>9040005.8300000001</v>
      </c>
      <c r="T46" s="8">
        <f t="shared" si="5"/>
        <v>3.1295339688060725E-4</v>
      </c>
    </row>
    <row r="47" spans="1:20" ht="30.6" x14ac:dyDescent="0.3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5">
        <v>16679450932</v>
      </c>
      <c r="I47" s="5">
        <v>0</v>
      </c>
      <c r="J47" s="5">
        <v>0</v>
      </c>
      <c r="K47" s="5">
        <v>16679450932</v>
      </c>
      <c r="L47" s="5">
        <v>0</v>
      </c>
      <c r="M47" s="5">
        <v>16669484446</v>
      </c>
      <c r="N47" s="5">
        <v>9966486</v>
      </c>
      <c r="O47" s="5">
        <v>2447799942</v>
      </c>
      <c r="P47" s="8">
        <f t="shared" si="3"/>
        <v>0.14675542690100346</v>
      </c>
      <c r="Q47" s="5">
        <v>161884284.83000001</v>
      </c>
      <c r="R47" s="8">
        <f t="shared" si="4"/>
        <v>9.7056123423955414E-3</v>
      </c>
      <c r="S47" s="5">
        <v>73756614.829999998</v>
      </c>
      <c r="T47" s="8">
        <f t="shared" si="5"/>
        <v>4.4220049647135471E-3</v>
      </c>
    </row>
    <row r="48" spans="1:20" ht="30.6" x14ac:dyDescent="0.3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5">
        <v>70747924946</v>
      </c>
      <c r="I48" s="5">
        <v>0</v>
      </c>
      <c r="J48" s="5">
        <v>0</v>
      </c>
      <c r="K48" s="5">
        <v>70747924946</v>
      </c>
      <c r="L48" s="5">
        <v>0</v>
      </c>
      <c r="M48" s="5">
        <v>43577835712</v>
      </c>
      <c r="N48" s="5">
        <v>27170089234</v>
      </c>
      <c r="O48" s="5">
        <v>14008078457</v>
      </c>
      <c r="P48" s="8">
        <f t="shared" si="3"/>
        <v>0.19799984900888601</v>
      </c>
      <c r="Q48" s="5">
        <v>1740307877</v>
      </c>
      <c r="R48" s="8">
        <f t="shared" si="4"/>
        <v>2.4598712659464294E-2</v>
      </c>
      <c r="S48" s="5">
        <v>1224647538</v>
      </c>
      <c r="T48" s="8">
        <f t="shared" si="5"/>
        <v>1.7310013529509744E-2</v>
      </c>
    </row>
    <row r="49" spans="1:20" ht="30.6" x14ac:dyDescent="0.3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5">
        <v>106545530180</v>
      </c>
      <c r="I49" s="5">
        <v>0</v>
      </c>
      <c r="J49" s="5">
        <v>0</v>
      </c>
      <c r="K49" s="5">
        <v>106545530180</v>
      </c>
      <c r="L49" s="5">
        <v>0</v>
      </c>
      <c r="M49" s="5">
        <v>90070898525</v>
      </c>
      <c r="N49" s="5">
        <v>16474631655</v>
      </c>
      <c r="O49" s="5">
        <v>25881991255</v>
      </c>
      <c r="P49" s="8">
        <f t="shared" si="3"/>
        <v>0.24291954070034175</v>
      </c>
      <c r="Q49" s="5">
        <v>1692035640</v>
      </c>
      <c r="R49" s="8">
        <f t="shared" si="4"/>
        <v>1.5880869306684604E-2</v>
      </c>
      <c r="S49" s="5">
        <v>1346310533</v>
      </c>
      <c r="T49" s="8">
        <f t="shared" si="5"/>
        <v>1.2636011390862836E-2</v>
      </c>
    </row>
    <row r="50" spans="1:20" ht="30.6" x14ac:dyDescent="0.3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5">
        <v>34789633209</v>
      </c>
      <c r="I50" s="5">
        <v>0</v>
      </c>
      <c r="J50" s="5">
        <v>0</v>
      </c>
      <c r="K50" s="5">
        <v>34789633209</v>
      </c>
      <c r="L50" s="5">
        <v>0</v>
      </c>
      <c r="M50" s="5">
        <v>21054311931</v>
      </c>
      <c r="N50" s="5">
        <v>13735321278</v>
      </c>
      <c r="O50" s="5">
        <v>20020063654</v>
      </c>
      <c r="P50" s="8">
        <f t="shared" si="3"/>
        <v>0.57546061304322271</v>
      </c>
      <c r="Q50" s="5">
        <v>1374121029.01</v>
      </c>
      <c r="R50" s="8">
        <f t="shared" si="4"/>
        <v>3.9498002774416084E-2</v>
      </c>
      <c r="S50" s="5">
        <v>900442260.00999999</v>
      </c>
      <c r="T50" s="8">
        <f t="shared" si="5"/>
        <v>2.5882487883691099E-2</v>
      </c>
    </row>
    <row r="51" spans="1:20" ht="30.6" x14ac:dyDescent="0.3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5">
        <v>21647080336</v>
      </c>
      <c r="I51" s="5">
        <v>0</v>
      </c>
      <c r="J51" s="5">
        <v>0</v>
      </c>
      <c r="K51" s="5">
        <v>21647080336</v>
      </c>
      <c r="L51" s="5">
        <v>0</v>
      </c>
      <c r="M51" s="5">
        <v>21441789440</v>
      </c>
      <c r="N51" s="5">
        <v>205290896</v>
      </c>
      <c r="O51" s="5">
        <v>6827727920</v>
      </c>
      <c r="P51" s="8">
        <f t="shared" si="3"/>
        <v>0.31541103068043791</v>
      </c>
      <c r="Q51" s="5">
        <v>970511241.5</v>
      </c>
      <c r="R51" s="8">
        <f t="shared" si="4"/>
        <v>4.4833355188597844E-2</v>
      </c>
      <c r="S51" s="5">
        <v>838123769</v>
      </c>
      <c r="T51" s="8">
        <f t="shared" si="5"/>
        <v>3.8717635634500099E-2</v>
      </c>
    </row>
    <row r="52" spans="1:20" ht="30.6" x14ac:dyDescent="0.3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5">
        <v>30011187068</v>
      </c>
      <c r="I52" s="5">
        <v>0</v>
      </c>
      <c r="J52" s="5">
        <v>0</v>
      </c>
      <c r="K52" s="5">
        <v>30011187068</v>
      </c>
      <c r="L52" s="5">
        <v>0</v>
      </c>
      <c r="M52" s="5">
        <v>29188230745</v>
      </c>
      <c r="N52" s="5">
        <v>822956323</v>
      </c>
      <c r="O52" s="5">
        <v>3217015037</v>
      </c>
      <c r="P52" s="8">
        <f t="shared" si="3"/>
        <v>0.1071938617326538</v>
      </c>
      <c r="Q52" s="5">
        <v>98954152.170000002</v>
      </c>
      <c r="R52" s="8">
        <f t="shared" si="4"/>
        <v>3.2972421899136323E-3</v>
      </c>
      <c r="S52" s="5">
        <v>83354152.170000002</v>
      </c>
      <c r="T52" s="8">
        <f t="shared" si="5"/>
        <v>2.7774360268100809E-3</v>
      </c>
    </row>
    <row r="53" spans="1:20" ht="30.6" x14ac:dyDescent="0.3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5">
        <v>107650718720</v>
      </c>
      <c r="I53" s="5">
        <v>0</v>
      </c>
      <c r="J53" s="5">
        <v>0</v>
      </c>
      <c r="K53" s="5">
        <v>107650718720</v>
      </c>
      <c r="L53" s="5">
        <v>0</v>
      </c>
      <c r="M53" s="5">
        <v>105402738529.52</v>
      </c>
      <c r="N53" s="5">
        <v>2247980190.48</v>
      </c>
      <c r="O53" s="5">
        <v>64541090573.220001</v>
      </c>
      <c r="P53" s="8">
        <f t="shared" si="3"/>
        <v>0.59954165973653795</v>
      </c>
      <c r="Q53" s="5">
        <v>4178907218.1500001</v>
      </c>
      <c r="R53" s="8">
        <f t="shared" si="4"/>
        <v>3.8819129754436257E-2</v>
      </c>
      <c r="S53" s="5">
        <v>4178907218.1500001</v>
      </c>
      <c r="T53" s="8">
        <f t="shared" si="5"/>
        <v>3.8819129754436257E-2</v>
      </c>
    </row>
    <row r="54" spans="1:20" ht="30.6" x14ac:dyDescent="0.3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5">
        <v>60868127309</v>
      </c>
      <c r="I54" s="5">
        <v>0</v>
      </c>
      <c r="J54" s="5">
        <v>0</v>
      </c>
      <c r="K54" s="5">
        <v>60868127309</v>
      </c>
      <c r="L54" s="5">
        <v>0</v>
      </c>
      <c r="M54" s="5">
        <v>49740211805</v>
      </c>
      <c r="N54" s="5">
        <v>11127915504</v>
      </c>
      <c r="O54" s="5">
        <v>38749271631</v>
      </c>
      <c r="P54" s="8">
        <f t="shared" si="3"/>
        <v>0.63661021529851647</v>
      </c>
      <c r="Q54" s="5">
        <v>1248153127.6700001</v>
      </c>
      <c r="R54" s="8">
        <f t="shared" si="4"/>
        <v>2.0505857217089828E-2</v>
      </c>
      <c r="S54" s="5">
        <v>1040863428.67</v>
      </c>
      <c r="T54" s="8">
        <f t="shared" si="5"/>
        <v>1.7100303142004128E-2</v>
      </c>
    </row>
    <row r="55" spans="1:20" ht="30.6" x14ac:dyDescent="0.3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5">
        <v>60429615070</v>
      </c>
      <c r="I55" s="5">
        <v>0</v>
      </c>
      <c r="J55" s="5">
        <v>0</v>
      </c>
      <c r="K55" s="5">
        <v>60429615070</v>
      </c>
      <c r="L55" s="5">
        <v>0</v>
      </c>
      <c r="M55" s="5">
        <v>52563306418</v>
      </c>
      <c r="N55" s="5">
        <v>7866308652</v>
      </c>
      <c r="O55" s="5">
        <v>697958789</v>
      </c>
      <c r="P55" s="8">
        <f t="shared" si="3"/>
        <v>1.1549945969232202E-2</v>
      </c>
      <c r="Q55" s="5">
        <v>17760964.52</v>
      </c>
      <c r="R55" s="8">
        <f t="shared" si="4"/>
        <v>2.9391159449594688E-4</v>
      </c>
      <c r="S55" s="5">
        <v>17760964.52</v>
      </c>
      <c r="T55" s="8">
        <f t="shared" si="5"/>
        <v>2.9391159449594688E-4</v>
      </c>
    </row>
    <row r="56" spans="1:20" ht="30.6" x14ac:dyDescent="0.3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5">
        <v>38958930000</v>
      </c>
      <c r="I56" s="5">
        <v>0</v>
      </c>
      <c r="J56" s="5">
        <v>0</v>
      </c>
      <c r="K56" s="5">
        <v>38958930000</v>
      </c>
      <c r="L56" s="5">
        <v>0</v>
      </c>
      <c r="M56" s="5">
        <v>14503004119</v>
      </c>
      <c r="N56" s="5">
        <v>24455925881</v>
      </c>
      <c r="O56" s="5">
        <v>5916443333</v>
      </c>
      <c r="P56" s="8">
        <f t="shared" si="3"/>
        <v>0.15186359925696111</v>
      </c>
      <c r="Q56" s="5">
        <v>637450951.99000001</v>
      </c>
      <c r="R56" s="8">
        <f t="shared" si="4"/>
        <v>1.636212678299943E-2</v>
      </c>
      <c r="S56" s="5">
        <v>630950953.99000001</v>
      </c>
      <c r="T56" s="8">
        <f t="shared" si="5"/>
        <v>1.619528446982502E-2</v>
      </c>
    </row>
    <row r="57" spans="1:20" ht="30.6" x14ac:dyDescent="0.3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5">
        <v>74321645432</v>
      </c>
      <c r="I57" s="5">
        <v>0</v>
      </c>
      <c r="J57" s="5">
        <v>0</v>
      </c>
      <c r="K57" s="5">
        <v>74321645432</v>
      </c>
      <c r="L57" s="5">
        <v>0</v>
      </c>
      <c r="M57" s="5">
        <v>58547233531</v>
      </c>
      <c r="N57" s="5">
        <v>15774411901</v>
      </c>
      <c r="O57" s="5">
        <v>6522877956</v>
      </c>
      <c r="P57" s="8">
        <f t="shared" si="3"/>
        <v>8.7765521310585834E-2</v>
      </c>
      <c r="Q57" s="5">
        <v>508914334.66000003</v>
      </c>
      <c r="R57" s="8">
        <f t="shared" si="4"/>
        <v>6.8474578529834507E-3</v>
      </c>
      <c r="S57" s="5">
        <v>508914334.66000003</v>
      </c>
      <c r="T57" s="8">
        <f t="shared" si="5"/>
        <v>6.8474578529834507E-3</v>
      </c>
    </row>
    <row r="58" spans="1:20" ht="30.6" x14ac:dyDescent="0.3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5">
        <v>264294036333</v>
      </c>
      <c r="I58" s="5">
        <v>0</v>
      </c>
      <c r="J58" s="5">
        <v>0</v>
      </c>
      <c r="K58" s="5">
        <v>264294036333</v>
      </c>
      <c r="L58" s="5">
        <v>0</v>
      </c>
      <c r="M58" s="5">
        <v>235669485128.81</v>
      </c>
      <c r="N58" s="5">
        <v>28624551204.189999</v>
      </c>
      <c r="O58" s="5">
        <v>193760312235</v>
      </c>
      <c r="P58" s="8">
        <f t="shared" si="3"/>
        <v>0.73312404215912652</v>
      </c>
      <c r="Q58" s="5">
        <v>7506592549.5</v>
      </c>
      <c r="R58" s="8">
        <f t="shared" si="4"/>
        <v>2.8402428801087252E-2</v>
      </c>
      <c r="S58" s="5">
        <v>7208903913.5</v>
      </c>
      <c r="T58" s="8">
        <f t="shared" si="5"/>
        <v>2.7276074835139552E-2</v>
      </c>
    </row>
    <row r="59" spans="1:20" ht="30.6" x14ac:dyDescent="0.3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5">
        <v>19006838934</v>
      </c>
      <c r="I59" s="5">
        <v>0</v>
      </c>
      <c r="J59" s="5">
        <v>0</v>
      </c>
      <c r="K59" s="5">
        <v>19006838934</v>
      </c>
      <c r="L59" s="5">
        <v>0</v>
      </c>
      <c r="M59" s="5">
        <v>14788583976</v>
      </c>
      <c r="N59" s="5">
        <v>4218254958</v>
      </c>
      <c r="O59" s="5">
        <v>13046801527</v>
      </c>
      <c r="P59" s="8">
        <f t="shared" si="3"/>
        <v>0.68642668948288355</v>
      </c>
      <c r="Q59" s="5">
        <v>3170350424</v>
      </c>
      <c r="R59" s="8">
        <f t="shared" si="4"/>
        <v>0.16680050980643513</v>
      </c>
      <c r="S59" s="5">
        <v>3159613757</v>
      </c>
      <c r="T59" s="8">
        <f t="shared" si="5"/>
        <v>0.1662356253962877</v>
      </c>
    </row>
    <row r="60" spans="1:20" ht="30.6" x14ac:dyDescent="0.3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5">
        <v>78876456789</v>
      </c>
      <c r="I60" s="5">
        <v>0</v>
      </c>
      <c r="J60" s="5">
        <v>0</v>
      </c>
      <c r="K60" s="5">
        <v>78876456789</v>
      </c>
      <c r="L60" s="5">
        <v>0</v>
      </c>
      <c r="M60" s="5">
        <v>69868232734</v>
      </c>
      <c r="N60" s="5">
        <v>9008224055</v>
      </c>
      <c r="O60" s="5">
        <v>59774121549</v>
      </c>
      <c r="P60" s="8">
        <f t="shared" si="3"/>
        <v>0.75781955709420268</v>
      </c>
      <c r="Q60" s="5">
        <v>398962761</v>
      </c>
      <c r="R60" s="8">
        <f t="shared" si="4"/>
        <v>5.0580715366976116E-3</v>
      </c>
      <c r="S60" s="5">
        <v>398962761</v>
      </c>
      <c r="T60" s="8">
        <f t="shared" si="5"/>
        <v>5.0580715366976116E-3</v>
      </c>
    </row>
    <row r="61" spans="1:20" ht="51" x14ac:dyDescent="0.3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5">
        <v>104968730120</v>
      </c>
      <c r="I61" s="5">
        <v>0</v>
      </c>
      <c r="J61" s="5">
        <v>0</v>
      </c>
      <c r="K61" s="5">
        <v>104968730120</v>
      </c>
      <c r="L61" s="5">
        <v>0</v>
      </c>
      <c r="M61" s="5">
        <v>104943489372</v>
      </c>
      <c r="N61" s="5">
        <v>25240748</v>
      </c>
      <c r="O61" s="5">
        <v>102930582599</v>
      </c>
      <c r="P61" s="8">
        <f t="shared" si="3"/>
        <v>0.98058328876923639</v>
      </c>
      <c r="Q61" s="5">
        <v>118893961</v>
      </c>
      <c r="R61" s="8">
        <f t="shared" si="4"/>
        <v>1.1326607539605435E-3</v>
      </c>
      <c r="S61" s="5">
        <v>117120488</v>
      </c>
      <c r="T61" s="8">
        <f t="shared" si="5"/>
        <v>1.1157655033656988E-3</v>
      </c>
    </row>
    <row r="62" spans="1:20" ht="40.799999999999997" x14ac:dyDescent="0.3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5">
        <v>18092386173</v>
      </c>
      <c r="I62" s="5">
        <v>0</v>
      </c>
      <c r="J62" s="5">
        <v>0</v>
      </c>
      <c r="K62" s="5">
        <v>18092386173</v>
      </c>
      <c r="L62" s="5">
        <v>0</v>
      </c>
      <c r="M62" s="5">
        <v>18029371346</v>
      </c>
      <c r="N62" s="5">
        <v>63014827</v>
      </c>
      <c r="O62" s="5">
        <v>17854019242</v>
      </c>
      <c r="P62" s="8">
        <f t="shared" si="3"/>
        <v>0.98682501419543411</v>
      </c>
      <c r="Q62" s="5">
        <v>132494804</v>
      </c>
      <c r="R62" s="8">
        <f t="shared" si="4"/>
        <v>7.3232354612089452E-3</v>
      </c>
      <c r="S62" s="5">
        <v>121194804</v>
      </c>
      <c r="T62" s="8">
        <f t="shared" si="5"/>
        <v>6.698663340541775E-3</v>
      </c>
    </row>
    <row r="63" spans="1:20" ht="40.799999999999997" x14ac:dyDescent="0.3">
      <c r="A63" s="1" t="s">
        <v>17</v>
      </c>
      <c r="B63" s="2" t="s">
        <v>18</v>
      </c>
      <c r="C63" s="3" t="s">
        <v>86</v>
      </c>
      <c r="D63" s="1" t="s">
        <v>20</v>
      </c>
      <c r="E63" s="1" t="s">
        <v>21</v>
      </c>
      <c r="F63" s="1" t="s">
        <v>22</v>
      </c>
      <c r="G63" s="2" t="s">
        <v>85</v>
      </c>
      <c r="H63" s="5">
        <v>23682476100</v>
      </c>
      <c r="I63" s="5">
        <v>0</v>
      </c>
      <c r="J63" s="5">
        <v>0</v>
      </c>
      <c r="K63" s="5">
        <v>23682476100</v>
      </c>
      <c r="L63" s="5">
        <v>0</v>
      </c>
      <c r="M63" s="5">
        <v>15241175904</v>
      </c>
      <c r="N63" s="5">
        <v>8441300196</v>
      </c>
      <c r="O63" s="5">
        <v>8262957109</v>
      </c>
      <c r="P63" s="8">
        <f t="shared" si="3"/>
        <v>0.34890596211770269</v>
      </c>
      <c r="Q63" s="5">
        <v>430580314</v>
      </c>
      <c r="R63" s="8">
        <f t="shared" si="4"/>
        <v>1.8181389149591498E-2</v>
      </c>
      <c r="S63" s="5">
        <v>414606314</v>
      </c>
      <c r="T63" s="8">
        <f t="shared" si="5"/>
        <v>1.750688197675411E-2</v>
      </c>
    </row>
    <row r="64" spans="1:20" ht="40.799999999999997" x14ac:dyDescent="0.3">
      <c r="A64" s="1" t="s">
        <v>17</v>
      </c>
      <c r="B64" s="2" t="s">
        <v>18</v>
      </c>
      <c r="C64" s="3" t="s">
        <v>87</v>
      </c>
      <c r="D64" s="1" t="s">
        <v>20</v>
      </c>
      <c r="E64" s="1" t="s">
        <v>21</v>
      </c>
      <c r="F64" s="1" t="s">
        <v>22</v>
      </c>
      <c r="G64" s="2" t="s">
        <v>88</v>
      </c>
      <c r="H64" s="5">
        <v>63570000000</v>
      </c>
      <c r="I64" s="5">
        <v>0</v>
      </c>
      <c r="J64" s="5">
        <v>0</v>
      </c>
      <c r="K64" s="5">
        <v>63570000000</v>
      </c>
      <c r="L64" s="5">
        <v>0</v>
      </c>
      <c r="M64" s="5">
        <v>43351261579</v>
      </c>
      <c r="N64" s="5">
        <v>20218738421</v>
      </c>
      <c r="O64" s="5">
        <v>34833593688</v>
      </c>
      <c r="P64" s="8">
        <f t="shared" si="3"/>
        <v>0.54795648400188768</v>
      </c>
      <c r="Q64" s="5">
        <v>5539602068.5799999</v>
      </c>
      <c r="R64" s="8">
        <f t="shared" si="4"/>
        <v>8.7141766062293527E-2</v>
      </c>
      <c r="S64" s="5">
        <v>5510275399.5799999</v>
      </c>
      <c r="T64" s="8">
        <f t="shared" si="5"/>
        <v>8.6680437306591154E-2</v>
      </c>
    </row>
    <row r="65" spans="1:20" ht="40.799999999999997" x14ac:dyDescent="0.3">
      <c r="A65" s="1" t="s">
        <v>17</v>
      </c>
      <c r="B65" s="2" t="s">
        <v>18</v>
      </c>
      <c r="C65" s="3" t="s">
        <v>89</v>
      </c>
      <c r="D65" s="1" t="s">
        <v>20</v>
      </c>
      <c r="E65" s="1" t="s">
        <v>21</v>
      </c>
      <c r="F65" s="1" t="s">
        <v>22</v>
      </c>
      <c r="G65" s="2" t="s">
        <v>88</v>
      </c>
      <c r="H65" s="5">
        <v>2000000000</v>
      </c>
      <c r="I65" s="5">
        <v>0</v>
      </c>
      <c r="J65" s="5">
        <v>0</v>
      </c>
      <c r="K65" s="5">
        <v>2000000000</v>
      </c>
      <c r="L65" s="5">
        <v>0</v>
      </c>
      <c r="M65" s="5">
        <v>2000000000</v>
      </c>
      <c r="N65" s="5">
        <v>0</v>
      </c>
      <c r="O65" s="5">
        <v>11186000</v>
      </c>
      <c r="P65" s="8">
        <f t="shared" si="3"/>
        <v>5.5929999999999999E-3</v>
      </c>
      <c r="Q65" s="5">
        <v>11186000</v>
      </c>
      <c r="R65" s="8">
        <f t="shared" si="4"/>
        <v>5.5929999999999999E-3</v>
      </c>
      <c r="S65" s="5">
        <v>11186000</v>
      </c>
      <c r="T65" s="8">
        <f t="shared" si="5"/>
        <v>5.5929999999999999E-3</v>
      </c>
    </row>
    <row r="66" spans="1:20" ht="40.799999999999997" x14ac:dyDescent="0.3">
      <c r="A66" s="1" t="s">
        <v>17</v>
      </c>
      <c r="B66" s="2" t="s">
        <v>18</v>
      </c>
      <c r="C66" s="3" t="s">
        <v>90</v>
      </c>
      <c r="D66" s="1" t="s">
        <v>20</v>
      </c>
      <c r="E66" s="1" t="s">
        <v>21</v>
      </c>
      <c r="F66" s="1" t="s">
        <v>22</v>
      </c>
      <c r="G66" s="2" t="s">
        <v>88</v>
      </c>
      <c r="H66" s="5">
        <v>22000000000</v>
      </c>
      <c r="I66" s="5">
        <v>0</v>
      </c>
      <c r="J66" s="5">
        <v>0</v>
      </c>
      <c r="K66" s="5">
        <v>22000000000</v>
      </c>
      <c r="L66" s="5">
        <v>0</v>
      </c>
      <c r="M66" s="5">
        <v>16801169163</v>
      </c>
      <c r="N66" s="5">
        <v>5198830837</v>
      </c>
      <c r="O66" s="5">
        <v>6283004501</v>
      </c>
      <c r="P66" s="8">
        <f t="shared" si="3"/>
        <v>0.28559111368181817</v>
      </c>
      <c r="Q66" s="5">
        <v>595130871</v>
      </c>
      <c r="R66" s="8">
        <f t="shared" si="4"/>
        <v>2.7051403227272727E-2</v>
      </c>
      <c r="S66" s="5">
        <v>562400871</v>
      </c>
      <c r="T66" s="8">
        <f t="shared" si="5"/>
        <v>2.5563675954545454E-2</v>
      </c>
    </row>
    <row r="67" spans="1:20" ht="15" customHeight="1" x14ac:dyDescent="0.3">
      <c r="A67" s="9"/>
      <c r="B67" s="10"/>
      <c r="C67" s="11"/>
      <c r="D67" s="9"/>
      <c r="E67" s="9"/>
      <c r="F67" s="9"/>
      <c r="G67" s="12" t="s">
        <v>96</v>
      </c>
      <c r="H67" s="13">
        <f>SUM(H30:H66)</f>
        <v>1768182313328</v>
      </c>
      <c r="I67" s="13">
        <f t="shared" ref="I67:O67" si="6">SUM(I30:I66)</f>
        <v>0</v>
      </c>
      <c r="J67" s="13">
        <f t="shared" si="6"/>
        <v>0</v>
      </c>
      <c r="K67" s="13">
        <f t="shared" si="6"/>
        <v>1768182313328</v>
      </c>
      <c r="L67" s="13">
        <f t="shared" si="6"/>
        <v>0</v>
      </c>
      <c r="M67" s="13">
        <f t="shared" si="6"/>
        <v>1368687484331.1101</v>
      </c>
      <c r="N67" s="13">
        <f t="shared" si="6"/>
        <v>399494828996.89001</v>
      </c>
      <c r="O67" s="13">
        <f t="shared" si="6"/>
        <v>758950245664</v>
      </c>
      <c r="P67" s="14">
        <f>+O67/K67</f>
        <v>0.42922623981886521</v>
      </c>
      <c r="Q67" s="13">
        <f>SUM(Q30:Q66)</f>
        <v>43558214305.01001</v>
      </c>
      <c r="R67" s="14">
        <f>+Q67/K67</f>
        <v>2.4634458775366061E-2</v>
      </c>
      <c r="S67" s="13">
        <f>SUM(S30:S66)</f>
        <v>38127072896.510002</v>
      </c>
      <c r="T67" s="14">
        <f>+S67/K67</f>
        <v>2.1562862952038468E-2</v>
      </c>
    </row>
    <row r="68" spans="1:20" ht="18" customHeight="1" x14ac:dyDescent="0.3">
      <c r="A68" s="9"/>
      <c r="B68" s="10"/>
      <c r="C68" s="11"/>
      <c r="D68" s="9"/>
      <c r="E68" s="9"/>
      <c r="F68" s="9"/>
      <c r="G68" s="12" t="s">
        <v>97</v>
      </c>
      <c r="H68" s="13">
        <f>+H29+H67</f>
        <v>2573872657328</v>
      </c>
      <c r="I68" s="13">
        <f t="shared" ref="I68:S68" si="7">+I29+I67</f>
        <v>0</v>
      </c>
      <c r="J68" s="13">
        <f t="shared" si="7"/>
        <v>0</v>
      </c>
      <c r="K68" s="13">
        <f t="shared" si="7"/>
        <v>2573872657328</v>
      </c>
      <c r="L68" s="13">
        <f t="shared" si="7"/>
        <v>130164968000</v>
      </c>
      <c r="M68" s="13">
        <f t="shared" si="7"/>
        <v>2004733049332.29</v>
      </c>
      <c r="N68" s="13">
        <f t="shared" si="7"/>
        <v>438974639995.71002</v>
      </c>
      <c r="O68" s="13">
        <f t="shared" si="7"/>
        <v>976497070778.88</v>
      </c>
      <c r="P68" s="14">
        <f>+O68/K68</f>
        <v>0.37938826072017312</v>
      </c>
      <c r="Q68" s="13">
        <f t="shared" si="7"/>
        <v>231116138881.06</v>
      </c>
      <c r="R68" s="14">
        <f>+Q68/K68</f>
        <v>8.979315205165872E-2</v>
      </c>
      <c r="S68" s="13">
        <f t="shared" si="7"/>
        <v>224999797331.92999</v>
      </c>
      <c r="T68" s="14">
        <f>+S68/K68</f>
        <v>8.7416833420775275E-2</v>
      </c>
    </row>
    <row r="69" spans="1:20" ht="16.2" customHeight="1" x14ac:dyDescent="0.3"/>
    <row r="70" spans="1:20" ht="16.8" customHeight="1" x14ac:dyDescent="0.3"/>
    <row r="71" spans="1:20" ht="16.8" customHeight="1" x14ac:dyDescent="0.3"/>
    <row r="72" spans="1:20" ht="18" customHeight="1" x14ac:dyDescent="0.3"/>
    <row r="73" spans="1:20" ht="16.2" hidden="1" customHeight="1" x14ac:dyDescent="0.3"/>
  </sheetData>
  <sheetProtection algorithmName="SHA-512" hashValue="bKt65vx5kg3/nfxCvMavZMI3sjoIe/4wxRg4kNEOq1++NqHRUGF7AK3C9DNcjIVkGkI4x+4I84D1HfwsQMsmvg==" saltValue="8pcgXo6vUf3aAaPTg8Vqcg==" spinCount="100000" sheet="1" formatCells="0" formatColumns="0" formatRows="0" insertColumns="0" insertRows="0" insertHyperlinks="0" deleteColumns="0" deleteRows="0" sort="0" autoFilter="0" pivotTables="0"/>
  <mergeCells count="1">
    <mergeCell ref="A7:U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72F00D30-23B9-4A40-8F79-61D85B3EC24F}"/>
</file>

<file path=customXml/itemProps2.xml><?xml version="1.0" encoding="utf-8"?>
<ds:datastoreItem xmlns:ds="http://schemas.openxmlformats.org/officeDocument/2006/customXml" ds:itemID="{7EA8C85D-2FC7-4544-9E54-20BCF3E8D0CB}"/>
</file>

<file path=customXml/itemProps3.xml><?xml version="1.0" encoding="utf-8"?>
<ds:datastoreItem xmlns:ds="http://schemas.openxmlformats.org/officeDocument/2006/customXml" ds:itemID="{AA5B71B7-7185-438F-B1D2-7E4EABF610A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Abril 2024</dc:title>
  <dc:creator>Sandra Patricia Jimenez Gonzalez</dc:creator>
  <cp:lastModifiedBy>Sandra Patricia Jimenez Gonzalez</cp:lastModifiedBy>
  <dcterms:created xsi:type="dcterms:W3CDTF">2024-05-10T13:11:17Z</dcterms:created>
  <dcterms:modified xsi:type="dcterms:W3CDTF">2024-05-10T13:27:48Z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