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3/"/>
    </mc:Choice>
  </mc:AlternateContent>
  <xr:revisionPtr revIDLastSave="84" documentId="8_{C1D5089F-6B06-4D23-A0DE-7570C6044443}" xr6:coauthVersionLast="47" xr6:coauthVersionMax="47" xr10:uidLastSave="{449F8770-9D12-4917-B249-78D7EA5F7A54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6" i="1" l="1"/>
  <c r="T75" i="1"/>
  <c r="R76" i="1"/>
  <c r="R75" i="1"/>
  <c r="P76" i="1"/>
  <c r="P75" i="1"/>
  <c r="Q76" i="1"/>
  <c r="M76" i="1"/>
  <c r="I76" i="1"/>
  <c r="S75" i="1"/>
  <c r="S76" i="1" s="1"/>
  <c r="Q75" i="1"/>
  <c r="O75" i="1"/>
  <c r="O76" i="1" s="1"/>
  <c r="N75" i="1"/>
  <c r="N76" i="1" s="1"/>
  <c r="M75" i="1"/>
  <c r="L75" i="1"/>
  <c r="L76" i="1" s="1"/>
  <c r="K75" i="1"/>
  <c r="K76" i="1" s="1"/>
  <c r="J75" i="1"/>
  <c r="J76" i="1" s="1"/>
  <c r="I75" i="1"/>
  <c r="H75" i="1"/>
  <c r="H76" i="1" s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R38" i="1"/>
  <c r="P38" i="1"/>
  <c r="R36" i="1"/>
  <c r="P36" i="1"/>
  <c r="T38" i="1"/>
  <c r="T36" i="1"/>
  <c r="H37" i="1"/>
  <c r="T37" i="1"/>
  <c r="S37" i="1"/>
  <c r="Q37" i="1"/>
  <c r="R37" i="1" s="1"/>
  <c r="P37" i="1"/>
  <c r="O37" i="1"/>
  <c r="N37" i="1"/>
  <c r="M37" i="1"/>
  <c r="L37" i="1"/>
  <c r="K37" i="1"/>
  <c r="J37" i="1"/>
  <c r="I37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S35" i="1"/>
  <c r="T35" i="1" s="1"/>
  <c r="Q35" i="1"/>
  <c r="R35" i="1" s="1"/>
  <c r="P35" i="1"/>
  <c r="O35" i="1"/>
  <c r="N35" i="1"/>
  <c r="M35" i="1"/>
  <c r="L35" i="1"/>
  <c r="K35" i="1"/>
  <c r="J35" i="1"/>
  <c r="I35" i="1"/>
  <c r="H35" i="1"/>
</calcChain>
</file>

<file path=xl/sharedStrings.xml><?xml version="1.0" encoding="utf-8"?>
<sst xmlns="http://schemas.openxmlformats.org/spreadsheetml/2006/main" count="403" uniqueCount="135">
  <si>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</si>
  <si>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</si>
  <si>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</si>
  <si>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</si>
  <si>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</si>
  <si>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</si>
  <si>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</si>
  <si>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</si>
  <si>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</si>
  <si>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</si>
  <si>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</si>
  <si>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</si>
  <si>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</si>
  <si>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</si>
  <si>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</si>
  <si>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</si>
  <si>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</si>
  <si>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</si>
  <si>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</si>
  <si>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</si>
  <si>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</si>
  <si>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</si>
  <si>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</si>
  <si>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</si>
  <si>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</si>
  <si>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</si>
  <si>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</si>
  <si>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</si>
  <si>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</si>
  <si>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</si>
  <si>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</si>
  <si>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</si>
  <si>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</si>
  <si>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</si>
  <si>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</si>
  <si>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</si>
  <si>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A-03-03-04-006</t>
  </si>
  <si>
    <t>21</t>
  </si>
  <si>
    <t>TRANSFERENCIAS DE EXCEDENTES FINANCIEROS A LA NACIÓN (ART. 16 EOP)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</si>
  <si>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</si>
  <si>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</si>
  <si>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</si>
  <si>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</si>
  <si>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</si>
  <si>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</si>
  <si>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</si>
  <si>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</si>
  <si>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</si>
  <si>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</si>
  <si>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</si>
  <si>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</si>
  <si>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</si>
  <si>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</si>
  <si>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</si>
  <si>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</si>
  <si>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</si>
  <si>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</si>
  <si>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</si>
  <si>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</si>
  <si>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</si>
  <si>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</si>
  <si>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</si>
  <si>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</si>
  <si>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</si>
  <si>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</si>
  <si>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</si>
  <si>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</si>
  <si>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</si>
  <si>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</si>
  <si>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</si>
  <si>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</si>
  <si>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</si>
  <si>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</si>
  <si>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</si>
  <si>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</si>
  <si>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</si>
  <si>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</si>
  <si>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</si>
  <si>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</si>
  <si>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</si>
  <si>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</si>
  <si>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</si>
  <si>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</si>
  <si>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</si>
  <si>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</si>
  <si>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</si>
  <si>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</si>
  <si>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</si>
  <si>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</si>
  <si>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</si>
  <si>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</si>
  <si>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</si>
  <si>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</si>
  <si>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</si>
  <si>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</si>
  <si>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</si>
  <si>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</si>
  <si>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</si>
  <si>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</si>
  <si>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</si>
  <si>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</si>
  <si>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</si>
  <si>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</si>
  <si>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</si>
  <si>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Nación</t>
  </si>
  <si>
    <t>11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</si>
  <si>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</si>
  <si>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</si>
  <si>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</si>
  <si>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</si>
  <si>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</si>
  <si>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</si>
  <si>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</si>
  <si>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C-2403-0600-54</t>
  </si>
  <si>
    <t>CONSTRUCCION DEL AEROPUERTO DEL CAFE - ETAPA I PALESTINA</t>
  </si>
  <si>
    <t>C-2403-0600-55</t>
  </si>
  <si>
    <t>MEJORAMIENTO DE LOS SERVICIOS AEROPORTUARIOS Y A LA NAVEGACION AEREA DEL AEROPUERTO GOLFO DE MORROSQUILLO DEL MUNICIPIO DE SANTIAGO DE TOLU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</si>
  <si>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</si>
  <si>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</si>
  <si>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</si>
  <si>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</si>
  <si>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</si>
  <si>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</si>
  <si>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</si>
  <si>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</si>
  <si>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</si>
  <si>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</si>
  <si>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% COMPROMISO</t>
  </si>
  <si>
    <t>% OBLIGACION</t>
  </si>
  <si>
    <t>% PAGOS</t>
  </si>
  <si>
    <t>INFORME DE EJECUCIÓN PRESUPUESTAL 2023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</si>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</sst>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;\-&quot;$&quot;\ #,##0"/>
    <numFmt numFmtId="165" formatCode="0.0%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6"/>
      <color rgb="FF0F243E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002060"/>
        </stop>
        <stop position="1">
          <color theme="3"/>
        </stop>
      </gradientFill>
    </fill>
    <fill>
      <patternFill patternType="solid">
        <fgColor rgb="FFFFFFFF"/>
        <bgColor rgb="FF000000"/>
      </patternFill>
    </fill>
    <fill>
      <gradientFill degree="270">
        <stop position="0">
          <color rgb="FF002060"/>
        </stop>
        <stop position="1">
          <color theme="4" tint="-0.25098422193060094"/>
        </stop>
      </gradientFill>
    </fill>
    <fill>
      <gradientFill degree="90">
        <stop position="0">
          <color rgb="FF002060"/>
        </stop>
        <stop position="1">
          <color theme="4" tint="-0.25098422193060094"/>
        </stop>
      </gradientFill>
    </fill>
    <fill>
      <gradientFill degree="270">
        <stop position="0">
          <color theme="3" tint="0.40000610370189521"/>
        </stop>
        <stop position="1">
          <color theme="4" tint="-0.25098422193060094"/>
        </stop>
      </gradient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right" vertical="center" wrapText="1" readingOrder="1"/>
    </xf>
    <xf numFmtId="165" fontId="3" fillId="4" borderId="1" xfId="1" applyNumberFormat="1" applyFont="1" applyFill="1" applyBorder="1" applyAlignment="1">
      <alignment horizontal="right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0" fontId="3" fillId="5" borderId="1" xfId="0" applyFont="1" applyFill="1" applyBorder="1" applyAlignment="1">
      <alignment horizontal="center" vertical="center" wrapText="1" readingOrder="1"/>
    </xf>
    <xf numFmtId="164" fontId="3" fillId="5" borderId="1" xfId="0" applyNumberFormat="1" applyFont="1" applyFill="1" applyBorder="1" applyAlignment="1">
      <alignment horizontal="right" vertical="center" wrapText="1" readingOrder="1"/>
    </xf>
    <xf numFmtId="165" fontId="3" fillId="5" borderId="1" xfId="1" applyNumberFormat="1" applyFont="1" applyFill="1" applyBorder="1" applyAlignment="1">
      <alignment horizontal="right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left" vertical="center" wrapText="1" readingOrder="1"/>
    </xf>
    <xf numFmtId="0" fontId="6" fillId="6" borderId="1" xfId="0" applyFont="1" applyFill="1" applyBorder="1" applyAlignment="1">
      <alignment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164" fontId="3" fillId="6" borderId="1" xfId="0" applyNumberFormat="1" applyFont="1" applyFill="1" applyBorder="1" applyAlignment="1">
      <alignment horizontal="right" vertical="center" wrapText="1" readingOrder="1"/>
    </xf>
    <xf numFmtId="165" fontId="3" fillId="6" borderId="1" xfId="1" applyNumberFormat="1" applyFont="1" applyFill="1" applyBorder="1" applyAlignment="1">
      <alignment horizontal="right" vertical="center" wrapText="1" readingOrder="1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841614</xdr:colOff>
      <xdr:row>9</xdr:row>
      <xdr:rowOff>60385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697DA88-A717-45E7-A7B5-A358AC47BD3D}"/>
            </a:ext>
          </a:extLst>
        </xdr:cNvPr>
        <xdr:cNvGrpSpPr/>
      </xdr:nvGrpSpPr>
      <xdr:grpSpPr>
        <a:xfrm>
          <a:off x="0" y="0"/>
          <a:ext cx="3627946" cy="1690777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5172A2E-9925-FBCA-75E2-2B356260CB8C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AE0D6405-98B2-953F-32D5-153423768F1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10E084CA-63E2-7348-CF86-FF3607B65C44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1FF739E3-FADD-C9F0-6E26-F849E356DA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0</xdr:colOff>
      <xdr:row>0</xdr:row>
      <xdr:rowOff>0</xdr:rowOff>
    </xdr:from>
    <xdr:to>
      <xdr:col>17</xdr:col>
      <xdr:colOff>310551</xdr:colOff>
      <xdr:row>4</xdr:row>
      <xdr:rowOff>155275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8A78F9-A667-4197-BF78-48BE76989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7268" y="0"/>
          <a:ext cx="5244860" cy="8798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2</xdr:col>
      <xdr:colOff>841614</xdr:colOff>
      <xdr:row>15</xdr:row>
      <xdr:rowOff>43132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460B2DE8-533A-4866-AA11-497BCD22886E}"/>
            </a:ext>
          </a:extLst>
        </xdr:cNvPr>
        <xdr:cNvSpPr/>
      </xdr:nvSpPr>
      <xdr:spPr>
        <a:xfrm rot="10800000">
          <a:off x="0" y="2147977"/>
          <a:ext cx="3627946" cy="759125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138022</xdr:colOff>
      <xdr:row>11</xdr:row>
      <xdr:rowOff>129397</xdr:rowOff>
    </xdr:from>
    <xdr:to>
      <xdr:col>2</xdr:col>
      <xdr:colOff>540587</xdr:colOff>
      <xdr:row>13</xdr:row>
      <xdr:rowOff>115739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27E53AEF-3F03-42A6-AEBB-2818F842AB7F}"/>
            </a:ext>
          </a:extLst>
        </xdr:cNvPr>
        <xdr:cNvSpPr txBox="1">
          <a:spLocks noChangeArrowheads="1"/>
        </xdr:cNvSpPr>
      </xdr:nvSpPr>
      <xdr:spPr bwMode="auto">
        <a:xfrm>
          <a:off x="138022" y="2277374"/>
          <a:ext cx="318889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30 Abril 2023</a:t>
          </a:r>
        </a:p>
      </xdr:txBody>
    </xdr:sp>
    <xdr:clientData/>
  </xdr:twoCellAnchor>
  <xdr:twoCellAnchor>
    <xdr:from>
      <xdr:col>0</xdr:col>
      <xdr:colOff>0</xdr:colOff>
      <xdr:row>76</xdr:row>
      <xdr:rowOff>181154</xdr:rowOff>
    </xdr:from>
    <xdr:to>
      <xdr:col>6</xdr:col>
      <xdr:colOff>1233577</xdr:colOff>
      <xdr:row>79</xdr:row>
      <xdr:rowOff>41635</xdr:rowOff>
    </xdr:to>
    <xdr:sp macro="" textlink="">
      <xdr:nvSpPr>
        <xdr:cNvPr id="11" name="Rectangle 56">
          <a:extLst>
            <a:ext uri="{FF2B5EF4-FFF2-40B4-BE49-F238E27FC236}">
              <a16:creationId xmlns:a16="http://schemas.microsoft.com/office/drawing/2014/main" id="{DC492F6F-9D95-41AF-A07B-9DA128AE4ED5}"/>
            </a:ext>
          </a:extLst>
        </xdr:cNvPr>
        <xdr:cNvSpPr/>
      </xdr:nvSpPr>
      <xdr:spPr>
        <a:xfrm rot="10800000">
          <a:off x="0" y="40130082"/>
          <a:ext cx="7401464" cy="403945"/>
        </a:xfrm>
        <a:prstGeom prst="rect">
          <a:avLst/>
        </a:prstGeom>
        <a:gradFill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77</xdr:row>
      <xdr:rowOff>8627</xdr:rowOff>
    </xdr:from>
    <xdr:to>
      <xdr:col>6</xdr:col>
      <xdr:colOff>793630</xdr:colOff>
      <xdr:row>78</xdr:row>
      <xdr:rowOff>176124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A0A1AB08-3553-4E94-AC92-159EB25D8058}"/>
            </a:ext>
          </a:extLst>
        </xdr:cNvPr>
        <xdr:cNvSpPr txBox="1">
          <a:spLocks noChangeArrowheads="1"/>
        </xdr:cNvSpPr>
      </xdr:nvSpPr>
      <xdr:spPr bwMode="auto">
        <a:xfrm>
          <a:off x="0" y="40138710"/>
          <a:ext cx="6961517" cy="348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15</xdr:col>
      <xdr:colOff>163902</xdr:colOff>
      <xdr:row>76</xdr:row>
      <xdr:rowOff>129397</xdr:rowOff>
    </xdr:from>
    <xdr:to>
      <xdr:col>19</xdr:col>
      <xdr:colOff>756796</xdr:colOff>
      <xdr:row>79</xdr:row>
      <xdr:rowOff>94892</xdr:rowOff>
    </xdr:to>
    <xdr:grpSp>
      <xdr:nvGrpSpPr>
        <xdr:cNvPr id="13" name="Group 54">
          <a:extLst>
            <a:ext uri="{FF2B5EF4-FFF2-40B4-BE49-F238E27FC236}">
              <a16:creationId xmlns:a16="http://schemas.microsoft.com/office/drawing/2014/main" id="{30B14FB2-62F8-4AC1-9DD8-B9D988496A74}"/>
            </a:ext>
          </a:extLst>
        </xdr:cNvPr>
        <xdr:cNvGrpSpPr/>
      </xdr:nvGrpSpPr>
      <xdr:grpSpPr>
        <a:xfrm rot="10800000">
          <a:off x="17356347" y="40078325"/>
          <a:ext cx="4250494" cy="508959"/>
          <a:chOff x="696686" y="3429000"/>
          <a:chExt cx="2409370" cy="522514"/>
        </a:xfrm>
      </xdr:grpSpPr>
      <xdr:sp macro="" textlink="">
        <xdr:nvSpPr>
          <xdr:cNvPr id="14" name="Rectangle 55">
            <a:extLst>
              <a:ext uri="{FF2B5EF4-FFF2-40B4-BE49-F238E27FC236}">
                <a16:creationId xmlns:a16="http://schemas.microsoft.com/office/drawing/2014/main" id="{CCBA5D3B-DB3D-2A8A-28BE-8E655B6A4D62}"/>
              </a:ext>
            </a:extLst>
          </xdr:cNvPr>
          <xdr:cNvSpPr/>
        </xdr:nvSpPr>
        <xdr:spPr>
          <a:xfrm>
            <a:off x="1219200" y="3429000"/>
            <a:ext cx="522514" cy="522514"/>
          </a:xfrm>
          <a:prstGeom prst="rect">
            <a:avLst/>
          </a:prstGeom>
          <a:solidFill>
            <a:srgbClr val="3886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5" name="Rectangle 56">
            <a:extLst>
              <a:ext uri="{FF2B5EF4-FFF2-40B4-BE49-F238E27FC236}">
                <a16:creationId xmlns:a16="http://schemas.microsoft.com/office/drawing/2014/main" id="{419B6266-93C6-B20F-6A31-DBAC617C90DC}"/>
              </a:ext>
            </a:extLst>
          </xdr:cNvPr>
          <xdr:cNvSpPr/>
        </xdr:nvSpPr>
        <xdr:spPr>
          <a:xfrm>
            <a:off x="1741713" y="3429000"/>
            <a:ext cx="1364343" cy="522514"/>
          </a:xfrm>
          <a:prstGeom prst="rect">
            <a:avLst/>
          </a:prstGeom>
          <a:gradFill>
            <a:gsLst>
              <a:gs pos="23000">
                <a:srgbClr val="09193C"/>
              </a:gs>
              <a:gs pos="100000">
                <a:srgbClr val="003CA3">
                  <a:lumMod val="75000"/>
                </a:srgb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/>
          </a:p>
        </xdr:txBody>
      </xdr:sp>
      <xdr:sp macro="" textlink="">
        <xdr:nvSpPr>
          <xdr:cNvPr id="16" name="Rectangle 57">
            <a:extLst>
              <a:ext uri="{FF2B5EF4-FFF2-40B4-BE49-F238E27FC236}">
                <a16:creationId xmlns:a16="http://schemas.microsoft.com/office/drawing/2014/main" id="{9E05D989-7E92-3A39-1F4B-D3EDEC27CDDF}"/>
              </a:ext>
            </a:extLst>
          </xdr:cNvPr>
          <xdr:cNvSpPr/>
        </xdr:nvSpPr>
        <xdr:spPr>
          <a:xfrm>
            <a:off x="696686" y="3429000"/>
            <a:ext cx="522514" cy="522514"/>
          </a:xfrm>
          <a:prstGeom prst="rect">
            <a:avLst/>
          </a:prstGeom>
          <a:solidFill>
            <a:srgbClr val="09235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D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15</xdr:col>
      <xdr:colOff>163902</xdr:colOff>
      <xdr:row>76</xdr:row>
      <xdr:rowOff>172528</xdr:rowOff>
    </xdr:from>
    <xdr:to>
      <xdr:col>17</xdr:col>
      <xdr:colOff>689399</xdr:colOff>
      <xdr:row>78</xdr:row>
      <xdr:rowOff>163901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A289835-593F-4F4E-BF4F-776C5F8A9232}"/>
            </a:ext>
          </a:extLst>
        </xdr:cNvPr>
        <xdr:cNvGrpSpPr/>
      </xdr:nvGrpSpPr>
      <xdr:grpSpPr>
        <a:xfrm>
          <a:off x="17356347" y="40121456"/>
          <a:ext cx="2354297" cy="353683"/>
          <a:chOff x="9333557" y="6233861"/>
          <a:chExt cx="2486568" cy="530849"/>
        </a:xfrm>
      </xdr:grpSpPr>
      <xdr:sp macro="" textlink="">
        <xdr:nvSpPr>
          <xdr:cNvPr id="18" name="TextBox 14">
            <a:extLst>
              <a:ext uri="{FF2B5EF4-FFF2-40B4-BE49-F238E27FC236}">
                <a16:creationId xmlns:a16="http://schemas.microsoft.com/office/drawing/2014/main" id="{42EFDD2D-1791-3B86-3554-DAFBD43B0EE1}"/>
              </a:ext>
            </a:extLst>
          </xdr:cNvPr>
          <xdr:cNvSpPr txBox="1"/>
        </xdr:nvSpPr>
        <xdr:spPr>
          <a:xfrm>
            <a:off x="9333557" y="6233861"/>
            <a:ext cx="2309592" cy="53084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3600"/>
              </a:lnSpc>
            </a:pPr>
            <a:r>
              <a:rPr lang="es-CO" sz="9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www.aerocivil.gov.co</a:t>
            </a:r>
            <a:endParaRPr lang="id-ID" sz="9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9" name="Straight Connector 15">
            <a:extLst>
              <a:ext uri="{FF2B5EF4-FFF2-40B4-BE49-F238E27FC236}">
                <a16:creationId xmlns:a16="http://schemas.microsoft.com/office/drawing/2014/main" id="{F4581AB6-570A-3867-63C7-A21A3CB3488B}"/>
              </a:ext>
            </a:extLst>
          </xdr:cNvPr>
          <xdr:cNvCxnSpPr/>
        </xdr:nvCxnSpPr>
        <xdr:spPr>
          <a:xfrm>
            <a:off x="9423437" y="6451207"/>
            <a:ext cx="2161656" cy="0"/>
          </a:xfrm>
          <a:prstGeom prst="line">
            <a:avLst/>
          </a:prstGeom>
          <a:ln w="1270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Rectangle: Rounded Corners 18">
            <a:extLst>
              <a:ext uri="{FF2B5EF4-FFF2-40B4-BE49-F238E27FC236}">
                <a16:creationId xmlns:a16="http://schemas.microsoft.com/office/drawing/2014/main" id="{6A7650E0-10C5-9C1E-9587-E9B6FF768179}"/>
              </a:ext>
            </a:extLst>
          </xdr:cNvPr>
          <xdr:cNvSpPr/>
        </xdr:nvSpPr>
        <xdr:spPr>
          <a:xfrm rot="18900000">
            <a:off x="11614254" y="6350733"/>
            <a:ext cx="205871" cy="20587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351"/>
              <a:t> </a:t>
            </a:r>
            <a:endParaRPr lang="id-ID" sz="135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showGridLines="0" tabSelected="1" workbookViewId="0">
      <selection activeCell="O76" sqref="O76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0" width="18.875" customWidth="1"/>
    <col min="11" max="11" width="15.625" bestFit="1" customWidth="1"/>
    <col min="12" max="12" width="14.875" bestFit="1" customWidth="1"/>
    <col min="13" max="13" width="15.625" bestFit="1" customWidth="1"/>
    <col min="14" max="14" width="15.125" bestFit="1" customWidth="1"/>
    <col min="15" max="15" width="14.25" bestFit="1" customWidth="1"/>
    <col min="16" max="16" width="12.25" customWidth="1"/>
    <col min="17" max="17" width="14.25" bestFit="1" customWidth="1"/>
    <col min="18" max="18" width="12.25" customWidth="1"/>
    <col min="19" max="19" width="14.25" bestFit="1" customWidth="1"/>
    <col min="20" max="20" width="11.375" customWidth="1"/>
    <col min="21" max="21" width="6.5" customWidth="1"/>
    <col min="22" max="16384" width="11" hidden="1"/>
  </cols>
  <sheetData>
    <row r="1" spans="1:19" x14ac:dyDescent="0.25"/>
    <row r="2" spans="1:19" x14ac:dyDescent="0.25"/>
    <row r="3" spans="1:19" x14ac:dyDescent="0.25"/>
    <row r="4" spans="1:19" x14ac:dyDescent="0.25"/>
    <row r="5" spans="1:19" x14ac:dyDescent="0.25"/>
    <row r="6" spans="1:19" x14ac:dyDescent="0.25"/>
    <row r="7" spans="1:19" x14ac:dyDescent="0.25"/>
    <row r="8" spans="1:19" x14ac:dyDescent="0.25"/>
    <row r="9" spans="1:19" x14ac:dyDescent="0.25"/>
    <row r="10" spans="1:19" x14ac:dyDescent="0.25"/>
    <row r="11" spans="1:19" ht="26.5" customHeight="1" x14ac:dyDescent="0.25">
      <c r="A11" s="20" t="s">
        <v>130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/>
    <row r="13" spans="1:19" x14ac:dyDescent="0.25"/>
    <row r="14" spans="1:19" x14ac:dyDescent="0.25"/>
    <row r="15" spans="1:19" ht="13.6" customHeight="1" x14ac:dyDescent="0.25"/>
    <row r="16" spans="1:19" x14ac:dyDescent="0.25"/>
    <row r="17" spans="1:20" x14ac:dyDescent="0.25"/>
    <row r="18" spans="1:20" ht="34.65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P18" s="1" t="s">
        <v>127</v>
      </c>
      <c r="Q18" s="1" t="s">
        <v>15</v>
      </c>
      <c r="R18" s="1" t="s">
        <v>128</v>
      </c>
      <c r="S18" s="1" t="s">
        <v>16</v>
      </c>
      <c r="T18" s="1" t="s">
        <v>129</v>
      </c>
    </row>
    <row r="19" spans="1:20" ht="34.65" x14ac:dyDescent="0.25">
      <c r="A19" s="2" t="s">
        <v>17</v>
      </c>
      <c r="B19" s="3" t="s">
        <v>18</v>
      </c>
      <c r="C19" s="4" t="s">
        <v>19</v>
      </c>
      <c r="D19" s="2" t="s">
        <v>20</v>
      </c>
      <c r="E19" s="2" t="s">
        <v>21</v>
      </c>
      <c r="F19" s="2" t="s">
        <v>22</v>
      </c>
      <c r="G19" s="3" t="s">
        <v>23</v>
      </c>
      <c r="H19" s="9">
        <v>243616713000</v>
      </c>
      <c r="I19" s="9">
        <v>0</v>
      </c>
      <c r="J19" s="9">
        <v>0</v>
      </c>
      <c r="K19" s="9">
        <v>243616713000</v>
      </c>
      <c r="L19" s="9">
        <v>0</v>
      </c>
      <c r="M19" s="9">
        <v>243616713000</v>
      </c>
      <c r="N19" s="9">
        <v>0</v>
      </c>
      <c r="O19" s="9">
        <v>65622071907</v>
      </c>
      <c r="P19" s="8">
        <f>+O19/K19</f>
        <v>0.26936605087106646</v>
      </c>
      <c r="Q19" s="9">
        <v>65615519537</v>
      </c>
      <c r="R19" s="8">
        <f>+Q19/K19</f>
        <v>0.26933915464576519</v>
      </c>
      <c r="S19" s="9">
        <v>65615519537</v>
      </c>
      <c r="T19" s="8">
        <f>+S19/K19</f>
        <v>0.26933915464576519</v>
      </c>
    </row>
    <row r="20" spans="1:20" ht="34.65" x14ac:dyDescent="0.25">
      <c r="A20" s="2" t="s">
        <v>17</v>
      </c>
      <c r="B20" s="3" t="s">
        <v>18</v>
      </c>
      <c r="C20" s="4" t="s">
        <v>24</v>
      </c>
      <c r="D20" s="2" t="s">
        <v>20</v>
      </c>
      <c r="E20" s="2" t="s">
        <v>21</v>
      </c>
      <c r="F20" s="2" t="s">
        <v>22</v>
      </c>
      <c r="G20" s="3" t="s">
        <v>25</v>
      </c>
      <c r="H20" s="9">
        <v>92345467000</v>
      </c>
      <c r="I20" s="9">
        <v>0</v>
      </c>
      <c r="J20" s="9">
        <v>0</v>
      </c>
      <c r="K20" s="9">
        <v>92345467000</v>
      </c>
      <c r="L20" s="9">
        <v>0</v>
      </c>
      <c r="M20" s="9">
        <v>92345467000</v>
      </c>
      <c r="N20" s="9">
        <v>0</v>
      </c>
      <c r="O20" s="9">
        <v>25381586556</v>
      </c>
      <c r="P20" s="8">
        <f t="shared" ref="P20:P74" si="0">+O20/K20</f>
        <v>0.27485471004223738</v>
      </c>
      <c r="Q20" s="9">
        <v>25208178141</v>
      </c>
      <c r="R20" s="8">
        <f t="shared" ref="R20:R74" si="1">+Q20/K20</f>
        <v>0.27297688733330028</v>
      </c>
      <c r="S20" s="9">
        <v>25208178141</v>
      </c>
      <c r="T20" s="8">
        <f t="shared" ref="T20:T74" si="2">+S20/K20</f>
        <v>0.27297688733330028</v>
      </c>
    </row>
    <row r="21" spans="1:20" ht="34.65" x14ac:dyDescent="0.25">
      <c r="A21" s="2" t="s">
        <v>17</v>
      </c>
      <c r="B21" s="3" t="s">
        <v>18</v>
      </c>
      <c r="C21" s="4" t="s">
        <v>26</v>
      </c>
      <c r="D21" s="2" t="s">
        <v>20</v>
      </c>
      <c r="E21" s="2" t="s">
        <v>21</v>
      </c>
      <c r="F21" s="2" t="s">
        <v>22</v>
      </c>
      <c r="G21" s="3" t="s">
        <v>27</v>
      </c>
      <c r="H21" s="9">
        <v>77163843000</v>
      </c>
      <c r="I21" s="9">
        <v>0</v>
      </c>
      <c r="J21" s="9">
        <v>0</v>
      </c>
      <c r="K21" s="9">
        <v>77163843000</v>
      </c>
      <c r="L21" s="9">
        <v>0</v>
      </c>
      <c r="M21" s="9">
        <v>77163843000</v>
      </c>
      <c r="N21" s="9">
        <v>0</v>
      </c>
      <c r="O21" s="9">
        <v>26900692950</v>
      </c>
      <c r="P21" s="8">
        <f t="shared" si="0"/>
        <v>0.34861784877666085</v>
      </c>
      <c r="Q21" s="9">
        <v>26869920413</v>
      </c>
      <c r="R21" s="8">
        <f t="shared" si="1"/>
        <v>0.34821905400693948</v>
      </c>
      <c r="S21" s="9">
        <v>26869920413</v>
      </c>
      <c r="T21" s="8">
        <f t="shared" si="2"/>
        <v>0.34821905400693948</v>
      </c>
    </row>
    <row r="22" spans="1:20" ht="34.65" x14ac:dyDescent="0.25">
      <c r="A22" s="2" t="s">
        <v>17</v>
      </c>
      <c r="B22" s="3" t="s">
        <v>18</v>
      </c>
      <c r="C22" s="4" t="s">
        <v>28</v>
      </c>
      <c r="D22" s="2" t="s">
        <v>20</v>
      </c>
      <c r="E22" s="2" t="s">
        <v>21</v>
      </c>
      <c r="F22" s="2" t="s">
        <v>22</v>
      </c>
      <c r="G22" s="3" t="s">
        <v>29</v>
      </c>
      <c r="H22" s="9">
        <v>35115712000</v>
      </c>
      <c r="I22" s="9">
        <v>0</v>
      </c>
      <c r="J22" s="9">
        <v>0</v>
      </c>
      <c r="K22" s="9">
        <v>35115712000</v>
      </c>
      <c r="L22" s="9">
        <v>35115712000</v>
      </c>
      <c r="M22" s="9">
        <v>0</v>
      </c>
      <c r="N22" s="9">
        <v>0</v>
      </c>
      <c r="O22" s="9">
        <v>0</v>
      </c>
      <c r="P22" s="8">
        <f t="shared" si="0"/>
        <v>0</v>
      </c>
      <c r="Q22" s="9">
        <v>0</v>
      </c>
      <c r="R22" s="8">
        <f t="shared" si="1"/>
        <v>0</v>
      </c>
      <c r="S22" s="9">
        <v>0</v>
      </c>
      <c r="T22" s="8">
        <f t="shared" si="2"/>
        <v>0</v>
      </c>
    </row>
    <row r="23" spans="1:20" ht="34.65" x14ac:dyDescent="0.25">
      <c r="A23" s="2" t="s">
        <v>17</v>
      </c>
      <c r="B23" s="3" t="s">
        <v>18</v>
      </c>
      <c r="C23" s="4" t="s">
        <v>30</v>
      </c>
      <c r="D23" s="2" t="s">
        <v>20</v>
      </c>
      <c r="E23" s="2" t="s">
        <v>21</v>
      </c>
      <c r="F23" s="2" t="s">
        <v>22</v>
      </c>
      <c r="G23" s="3" t="s">
        <v>31</v>
      </c>
      <c r="H23" s="9">
        <v>73721472000</v>
      </c>
      <c r="I23" s="9">
        <v>0</v>
      </c>
      <c r="J23" s="9">
        <v>0</v>
      </c>
      <c r="K23" s="9">
        <v>73721472000</v>
      </c>
      <c r="L23" s="9">
        <v>0</v>
      </c>
      <c r="M23" s="9">
        <v>46952305009.589996</v>
      </c>
      <c r="N23" s="9">
        <v>26769166990.41</v>
      </c>
      <c r="O23" s="9">
        <v>40229348561.389999</v>
      </c>
      <c r="P23" s="8">
        <f t="shared" si="0"/>
        <v>0.54569377780994388</v>
      </c>
      <c r="Q23" s="9">
        <v>13654586838.27</v>
      </c>
      <c r="R23" s="8">
        <f t="shared" si="1"/>
        <v>0.18521858649634668</v>
      </c>
      <c r="S23" s="9">
        <v>13544632567.33</v>
      </c>
      <c r="T23" s="8">
        <f t="shared" si="2"/>
        <v>0.18372710419197816</v>
      </c>
    </row>
    <row r="24" spans="1:20" ht="34.65" x14ac:dyDescent="0.25">
      <c r="A24" s="2" t="s">
        <v>17</v>
      </c>
      <c r="B24" s="3" t="s">
        <v>18</v>
      </c>
      <c r="C24" s="4" t="s">
        <v>32</v>
      </c>
      <c r="D24" s="2" t="s">
        <v>20</v>
      </c>
      <c r="E24" s="2" t="s">
        <v>21</v>
      </c>
      <c r="F24" s="2" t="s">
        <v>22</v>
      </c>
      <c r="G24" s="3" t="s">
        <v>33</v>
      </c>
      <c r="H24" s="9">
        <v>1063392000</v>
      </c>
      <c r="I24" s="9">
        <v>0</v>
      </c>
      <c r="J24" s="9">
        <v>0</v>
      </c>
      <c r="K24" s="9">
        <v>1063392000</v>
      </c>
      <c r="L24" s="9">
        <v>0</v>
      </c>
      <c r="M24" s="9">
        <v>48000000</v>
      </c>
      <c r="N24" s="9">
        <v>1015392000</v>
      </c>
      <c r="O24" s="9">
        <v>48000000</v>
      </c>
      <c r="P24" s="8">
        <f t="shared" si="0"/>
        <v>4.5138575426559538E-2</v>
      </c>
      <c r="Q24" s="9">
        <v>47226226.75</v>
      </c>
      <c r="R24" s="8">
        <f t="shared" si="1"/>
        <v>4.4410929130555804E-2</v>
      </c>
      <c r="S24" s="9">
        <v>47226226.75</v>
      </c>
      <c r="T24" s="8">
        <f t="shared" si="2"/>
        <v>4.4410929130555804E-2</v>
      </c>
    </row>
    <row r="25" spans="1:20" ht="34.65" x14ac:dyDescent="0.25">
      <c r="A25" s="2" t="s">
        <v>17</v>
      </c>
      <c r="B25" s="3" t="s">
        <v>18</v>
      </c>
      <c r="C25" s="4" t="s">
        <v>34</v>
      </c>
      <c r="D25" s="2" t="s">
        <v>20</v>
      </c>
      <c r="E25" s="2" t="s">
        <v>21</v>
      </c>
      <c r="F25" s="2" t="s">
        <v>22</v>
      </c>
      <c r="G25" s="3" t="s">
        <v>35</v>
      </c>
      <c r="H25" s="9">
        <v>93369991843</v>
      </c>
      <c r="I25" s="9">
        <v>0</v>
      </c>
      <c r="J25" s="9">
        <v>0</v>
      </c>
      <c r="K25" s="9">
        <v>93369991843</v>
      </c>
      <c r="L25" s="9">
        <v>93369991843</v>
      </c>
      <c r="M25" s="9">
        <v>0</v>
      </c>
      <c r="N25" s="9">
        <v>0</v>
      </c>
      <c r="O25" s="9">
        <v>0</v>
      </c>
      <c r="P25" s="8">
        <f t="shared" si="0"/>
        <v>0</v>
      </c>
      <c r="Q25" s="9">
        <v>0</v>
      </c>
      <c r="R25" s="8">
        <f t="shared" si="1"/>
        <v>0</v>
      </c>
      <c r="S25" s="9">
        <v>0</v>
      </c>
      <c r="T25" s="8">
        <f t="shared" si="2"/>
        <v>0</v>
      </c>
    </row>
    <row r="26" spans="1:20" ht="34.65" x14ac:dyDescent="0.25">
      <c r="A26" s="2" t="s">
        <v>17</v>
      </c>
      <c r="B26" s="3" t="s">
        <v>18</v>
      </c>
      <c r="C26" s="4" t="s">
        <v>36</v>
      </c>
      <c r="D26" s="2" t="s">
        <v>20</v>
      </c>
      <c r="E26" s="2" t="s">
        <v>37</v>
      </c>
      <c r="F26" s="2" t="s">
        <v>22</v>
      </c>
      <c r="G26" s="3" t="s">
        <v>38</v>
      </c>
      <c r="H26" s="9">
        <v>185295400000</v>
      </c>
      <c r="I26" s="9">
        <v>0</v>
      </c>
      <c r="J26" s="9">
        <v>0</v>
      </c>
      <c r="K26" s="9">
        <v>185295400000</v>
      </c>
      <c r="L26" s="9">
        <v>0</v>
      </c>
      <c r="M26" s="9">
        <v>185295400000</v>
      </c>
      <c r="N26" s="9">
        <v>0</v>
      </c>
      <c r="O26" s="9">
        <v>185295400000</v>
      </c>
      <c r="P26" s="8">
        <f t="shared" si="0"/>
        <v>1</v>
      </c>
      <c r="Q26" s="9">
        <v>185295400000</v>
      </c>
      <c r="R26" s="8">
        <f t="shared" si="1"/>
        <v>1</v>
      </c>
      <c r="S26" s="9">
        <v>185295400000</v>
      </c>
      <c r="T26" s="8">
        <f t="shared" si="2"/>
        <v>1</v>
      </c>
    </row>
    <row r="27" spans="1:20" ht="34.65" x14ac:dyDescent="0.25">
      <c r="A27" s="2" t="s">
        <v>17</v>
      </c>
      <c r="B27" s="3" t="s">
        <v>18</v>
      </c>
      <c r="C27" s="4" t="s">
        <v>39</v>
      </c>
      <c r="D27" s="2" t="s">
        <v>20</v>
      </c>
      <c r="E27" s="2" t="s">
        <v>21</v>
      </c>
      <c r="F27" s="2" t="s">
        <v>22</v>
      </c>
      <c r="G27" s="3" t="s">
        <v>40</v>
      </c>
      <c r="H27" s="9">
        <v>276672000</v>
      </c>
      <c r="I27" s="9">
        <v>0</v>
      </c>
      <c r="J27" s="9">
        <v>0</v>
      </c>
      <c r="K27" s="9">
        <v>276672000</v>
      </c>
      <c r="L27" s="9">
        <v>0</v>
      </c>
      <c r="M27" s="9">
        <v>276672000</v>
      </c>
      <c r="N27" s="9">
        <v>0</v>
      </c>
      <c r="O27" s="9">
        <v>85154844</v>
      </c>
      <c r="P27" s="8">
        <f t="shared" si="0"/>
        <v>0.30778265961138096</v>
      </c>
      <c r="Q27" s="9">
        <v>85154844</v>
      </c>
      <c r="R27" s="8">
        <f t="shared" si="1"/>
        <v>0.30778265961138096</v>
      </c>
      <c r="S27" s="9">
        <v>85154844</v>
      </c>
      <c r="T27" s="8">
        <f t="shared" si="2"/>
        <v>0.30778265961138096</v>
      </c>
    </row>
    <row r="28" spans="1:20" ht="34.65" x14ac:dyDescent="0.25">
      <c r="A28" s="2" t="s">
        <v>17</v>
      </c>
      <c r="B28" s="3" t="s">
        <v>18</v>
      </c>
      <c r="C28" s="4" t="s">
        <v>41</v>
      </c>
      <c r="D28" s="2" t="s">
        <v>20</v>
      </c>
      <c r="E28" s="2" t="s">
        <v>21</v>
      </c>
      <c r="F28" s="2" t="s">
        <v>22</v>
      </c>
      <c r="G28" s="3" t="s">
        <v>42</v>
      </c>
      <c r="H28" s="9">
        <v>2119392000</v>
      </c>
      <c r="I28" s="9">
        <v>0</v>
      </c>
      <c r="J28" s="9">
        <v>0</v>
      </c>
      <c r="K28" s="9">
        <v>2119392000</v>
      </c>
      <c r="L28" s="9">
        <v>0</v>
      </c>
      <c r="M28" s="9">
        <v>2119392000</v>
      </c>
      <c r="N28" s="9">
        <v>0</v>
      </c>
      <c r="O28" s="9">
        <v>418430830</v>
      </c>
      <c r="P28" s="8">
        <f t="shared" si="0"/>
        <v>0.19742965435370144</v>
      </c>
      <c r="Q28" s="9">
        <v>418430830</v>
      </c>
      <c r="R28" s="8">
        <f t="shared" si="1"/>
        <v>0.19742965435370144</v>
      </c>
      <c r="S28" s="9">
        <v>418430830</v>
      </c>
      <c r="T28" s="8">
        <f t="shared" si="2"/>
        <v>0.19742965435370144</v>
      </c>
    </row>
    <row r="29" spans="1:20" ht="34.65" x14ac:dyDescent="0.25">
      <c r="A29" s="2" t="s">
        <v>17</v>
      </c>
      <c r="B29" s="3" t="s">
        <v>18</v>
      </c>
      <c r="C29" s="4" t="s">
        <v>43</v>
      </c>
      <c r="D29" s="2" t="s">
        <v>20</v>
      </c>
      <c r="E29" s="2" t="s">
        <v>21</v>
      </c>
      <c r="F29" s="2" t="s">
        <v>22</v>
      </c>
      <c r="G29" s="3" t="s">
        <v>44</v>
      </c>
      <c r="H29" s="9">
        <v>26595360000</v>
      </c>
      <c r="I29" s="9">
        <v>0</v>
      </c>
      <c r="J29" s="9">
        <v>0</v>
      </c>
      <c r="K29" s="9">
        <v>26595360000</v>
      </c>
      <c r="L29" s="9">
        <v>0</v>
      </c>
      <c r="M29" s="9">
        <v>44844914</v>
      </c>
      <c r="N29" s="9">
        <v>26550515086</v>
      </c>
      <c r="O29" s="9">
        <v>44844914</v>
      </c>
      <c r="P29" s="8">
        <f t="shared" si="0"/>
        <v>1.6861931554978012E-3</v>
      </c>
      <c r="Q29" s="9">
        <v>44844914</v>
      </c>
      <c r="R29" s="8">
        <f t="shared" si="1"/>
        <v>1.6861931554978012E-3</v>
      </c>
      <c r="S29" s="9">
        <v>44844914</v>
      </c>
      <c r="T29" s="8">
        <f t="shared" si="2"/>
        <v>1.6861931554978012E-3</v>
      </c>
    </row>
    <row r="30" spans="1:20" ht="34.65" x14ac:dyDescent="0.25">
      <c r="A30" s="2" t="s">
        <v>17</v>
      </c>
      <c r="B30" s="3" t="s">
        <v>18</v>
      </c>
      <c r="C30" s="4" t="s">
        <v>45</v>
      </c>
      <c r="D30" s="2" t="s">
        <v>20</v>
      </c>
      <c r="E30" s="2" t="s">
        <v>21</v>
      </c>
      <c r="F30" s="2" t="s">
        <v>22</v>
      </c>
      <c r="G30" s="3" t="s">
        <v>46</v>
      </c>
      <c r="H30" s="9">
        <v>32522688000</v>
      </c>
      <c r="I30" s="9">
        <v>0</v>
      </c>
      <c r="J30" s="9">
        <v>0</v>
      </c>
      <c r="K30" s="9">
        <v>32522688000</v>
      </c>
      <c r="L30" s="9">
        <v>0</v>
      </c>
      <c r="M30" s="9">
        <v>30509317161</v>
      </c>
      <c r="N30" s="9">
        <v>2013370839</v>
      </c>
      <c r="O30" s="9">
        <v>27749217271</v>
      </c>
      <c r="P30" s="8">
        <f t="shared" si="0"/>
        <v>0.85322643906309348</v>
      </c>
      <c r="Q30" s="9">
        <v>0</v>
      </c>
      <c r="R30" s="8">
        <f t="shared" si="1"/>
        <v>0</v>
      </c>
      <c r="S30" s="9">
        <v>0</v>
      </c>
      <c r="T30" s="8">
        <f t="shared" si="2"/>
        <v>0</v>
      </c>
    </row>
    <row r="31" spans="1:20" ht="34.65" x14ac:dyDescent="0.25">
      <c r="A31" s="2" t="s">
        <v>17</v>
      </c>
      <c r="B31" s="3" t="s">
        <v>18</v>
      </c>
      <c r="C31" s="4" t="s">
        <v>47</v>
      </c>
      <c r="D31" s="2" t="s">
        <v>20</v>
      </c>
      <c r="E31" s="2" t="s">
        <v>21</v>
      </c>
      <c r="F31" s="2" t="s">
        <v>22</v>
      </c>
      <c r="G31" s="3" t="s">
        <v>48</v>
      </c>
      <c r="H31" s="9">
        <v>181632000</v>
      </c>
      <c r="I31" s="9">
        <v>0</v>
      </c>
      <c r="J31" s="9">
        <v>0</v>
      </c>
      <c r="K31" s="9">
        <v>181632000</v>
      </c>
      <c r="L31" s="9">
        <v>0</v>
      </c>
      <c r="M31" s="9">
        <v>0</v>
      </c>
      <c r="N31" s="9">
        <v>181632000</v>
      </c>
      <c r="O31" s="9">
        <v>0</v>
      </c>
      <c r="P31" s="8">
        <f t="shared" si="0"/>
        <v>0</v>
      </c>
      <c r="Q31" s="9">
        <v>0</v>
      </c>
      <c r="R31" s="8">
        <f t="shared" si="1"/>
        <v>0</v>
      </c>
      <c r="S31" s="9">
        <v>0</v>
      </c>
      <c r="T31" s="8">
        <f t="shared" si="2"/>
        <v>0</v>
      </c>
    </row>
    <row r="32" spans="1:20" ht="34.65" x14ac:dyDescent="0.25">
      <c r="A32" s="2" t="s">
        <v>17</v>
      </c>
      <c r="B32" s="3" t="s">
        <v>18</v>
      </c>
      <c r="C32" s="4" t="s">
        <v>49</v>
      </c>
      <c r="D32" s="2" t="s">
        <v>20</v>
      </c>
      <c r="E32" s="2" t="s">
        <v>21</v>
      </c>
      <c r="F32" s="2" t="s">
        <v>22</v>
      </c>
      <c r="G32" s="3" t="s">
        <v>50</v>
      </c>
      <c r="H32" s="9">
        <v>4317984000</v>
      </c>
      <c r="I32" s="9">
        <v>0</v>
      </c>
      <c r="J32" s="9">
        <v>0</v>
      </c>
      <c r="K32" s="9">
        <v>4317984000</v>
      </c>
      <c r="L32" s="9">
        <v>0</v>
      </c>
      <c r="M32" s="9">
        <v>0</v>
      </c>
      <c r="N32" s="9">
        <v>4317984000</v>
      </c>
      <c r="O32" s="9">
        <v>0</v>
      </c>
      <c r="P32" s="8">
        <f t="shared" si="0"/>
        <v>0</v>
      </c>
      <c r="Q32" s="9">
        <v>0</v>
      </c>
      <c r="R32" s="8">
        <f t="shared" si="1"/>
        <v>0</v>
      </c>
      <c r="S32" s="9">
        <v>0</v>
      </c>
      <c r="T32" s="8">
        <f t="shared" si="2"/>
        <v>0</v>
      </c>
    </row>
    <row r="33" spans="1:20" ht="46.2" x14ac:dyDescent="0.25">
      <c r="A33" s="2" t="s">
        <v>17</v>
      </c>
      <c r="B33" s="3" t="s">
        <v>18</v>
      </c>
      <c r="C33" s="4" t="s">
        <v>51</v>
      </c>
      <c r="D33" s="2" t="s">
        <v>20</v>
      </c>
      <c r="E33" s="2" t="s">
        <v>21</v>
      </c>
      <c r="F33" s="2" t="s">
        <v>22</v>
      </c>
      <c r="G33" s="3" t="s">
        <v>52</v>
      </c>
      <c r="H33" s="9">
        <v>7392000</v>
      </c>
      <c r="I33" s="9">
        <v>0</v>
      </c>
      <c r="J33" s="9">
        <v>0</v>
      </c>
      <c r="K33" s="9">
        <v>7392000</v>
      </c>
      <c r="L33" s="9">
        <v>0</v>
      </c>
      <c r="M33" s="9">
        <v>0</v>
      </c>
      <c r="N33" s="9">
        <v>7392000</v>
      </c>
      <c r="O33" s="9">
        <v>0</v>
      </c>
      <c r="P33" s="8">
        <f t="shared" si="0"/>
        <v>0</v>
      </c>
      <c r="Q33" s="9">
        <v>0</v>
      </c>
      <c r="R33" s="8">
        <f t="shared" si="1"/>
        <v>0</v>
      </c>
      <c r="S33" s="9">
        <v>0</v>
      </c>
      <c r="T33" s="8">
        <f t="shared" si="2"/>
        <v>0</v>
      </c>
    </row>
    <row r="34" spans="1:20" ht="34.65" x14ac:dyDescent="0.25">
      <c r="A34" s="2" t="s">
        <v>17</v>
      </c>
      <c r="B34" s="3" t="s">
        <v>18</v>
      </c>
      <c r="C34" s="4" t="s">
        <v>53</v>
      </c>
      <c r="D34" s="2" t="s">
        <v>20</v>
      </c>
      <c r="E34" s="2" t="s">
        <v>21</v>
      </c>
      <c r="F34" s="2" t="s">
        <v>22</v>
      </c>
      <c r="G34" s="3" t="s">
        <v>54</v>
      </c>
      <c r="H34" s="9">
        <v>558624000</v>
      </c>
      <c r="I34" s="9">
        <v>0</v>
      </c>
      <c r="J34" s="9">
        <v>0</v>
      </c>
      <c r="K34" s="9">
        <v>558624000</v>
      </c>
      <c r="L34" s="9">
        <v>0</v>
      </c>
      <c r="M34" s="9">
        <v>0</v>
      </c>
      <c r="N34" s="9">
        <v>558624000</v>
      </c>
      <c r="O34" s="9">
        <v>0</v>
      </c>
      <c r="P34" s="8">
        <f t="shared" si="0"/>
        <v>0</v>
      </c>
      <c r="Q34" s="9">
        <v>0</v>
      </c>
      <c r="R34" s="8">
        <f t="shared" si="1"/>
        <v>0</v>
      </c>
      <c r="S34" s="9">
        <v>0</v>
      </c>
      <c r="T34" s="8">
        <f t="shared" si="2"/>
        <v>0</v>
      </c>
    </row>
    <row r="35" spans="1:20" ht="27.85" customHeight="1" x14ac:dyDescent="0.25">
      <c r="A35" s="5"/>
      <c r="B35" s="5"/>
      <c r="C35" s="5"/>
      <c r="D35" s="5"/>
      <c r="E35" s="5"/>
      <c r="F35" s="5"/>
      <c r="G35" s="5" t="s">
        <v>131</v>
      </c>
      <c r="H35" s="6">
        <f>SUM(H19:H34)</f>
        <v>868271734843</v>
      </c>
      <c r="I35" s="6">
        <f t="shared" ref="I35:O35" si="3">SUM(I19:I34)</f>
        <v>0</v>
      </c>
      <c r="J35" s="6">
        <f t="shared" si="3"/>
        <v>0</v>
      </c>
      <c r="K35" s="6">
        <f t="shared" si="3"/>
        <v>868271734843</v>
      </c>
      <c r="L35" s="6">
        <f t="shared" si="3"/>
        <v>128485703843</v>
      </c>
      <c r="M35" s="6">
        <f t="shared" si="3"/>
        <v>678371954084.58997</v>
      </c>
      <c r="N35" s="6">
        <f t="shared" si="3"/>
        <v>61414076915.410004</v>
      </c>
      <c r="O35" s="6">
        <f t="shared" si="3"/>
        <v>371774747833.39001</v>
      </c>
      <c r="P35" s="7">
        <f>+O35/K35</f>
        <v>0.42817787671115881</v>
      </c>
      <c r="Q35" s="6">
        <f t="shared" ref="Q35" si="4">SUM(Q19:Q34)</f>
        <v>317239261744.02002</v>
      </c>
      <c r="R35" s="7">
        <f>+Q35/K35</f>
        <v>0.36536863865709379</v>
      </c>
      <c r="S35" s="6">
        <f t="shared" ref="S35" si="5">SUM(S19:S34)</f>
        <v>317129307473.08002</v>
      </c>
      <c r="T35" s="7">
        <f>+S35/K35</f>
        <v>0.36524200287416131</v>
      </c>
    </row>
    <row r="36" spans="1:20" ht="34.65" x14ac:dyDescent="0.25">
      <c r="A36" s="2" t="s">
        <v>17</v>
      </c>
      <c r="B36" s="3" t="s">
        <v>18</v>
      </c>
      <c r="C36" s="4" t="s">
        <v>55</v>
      </c>
      <c r="D36" s="2" t="s">
        <v>20</v>
      </c>
      <c r="E36" s="2" t="s">
        <v>21</v>
      </c>
      <c r="F36" s="2" t="s">
        <v>22</v>
      </c>
      <c r="G36" s="3" t="s">
        <v>56</v>
      </c>
      <c r="H36" s="9">
        <v>3150468157</v>
      </c>
      <c r="I36" s="9">
        <v>0</v>
      </c>
      <c r="J36" s="9">
        <v>0</v>
      </c>
      <c r="K36" s="9">
        <v>3150468157</v>
      </c>
      <c r="L36" s="9">
        <v>0</v>
      </c>
      <c r="M36" s="9">
        <v>0</v>
      </c>
      <c r="N36" s="9">
        <v>3150468157</v>
      </c>
      <c r="O36" s="9">
        <v>0</v>
      </c>
      <c r="P36" s="8">
        <f t="shared" si="0"/>
        <v>0</v>
      </c>
      <c r="Q36" s="9">
        <v>0</v>
      </c>
      <c r="R36" s="8">
        <f t="shared" si="1"/>
        <v>0</v>
      </c>
      <c r="S36" s="9">
        <v>0</v>
      </c>
      <c r="T36" s="8">
        <f t="shared" si="2"/>
        <v>0</v>
      </c>
    </row>
    <row r="37" spans="1:20" ht="24.45" customHeight="1" x14ac:dyDescent="0.25">
      <c r="A37" s="11"/>
      <c r="B37" s="11"/>
      <c r="C37" s="11"/>
      <c r="D37" s="11"/>
      <c r="E37" s="11"/>
      <c r="F37" s="11"/>
      <c r="G37" s="11" t="s">
        <v>132</v>
      </c>
      <c r="H37" s="12">
        <f>+H36</f>
        <v>3150468157</v>
      </c>
      <c r="I37" s="12">
        <f t="shared" ref="I37:S37" si="6">+I36</f>
        <v>0</v>
      </c>
      <c r="J37" s="12">
        <f t="shared" si="6"/>
        <v>0</v>
      </c>
      <c r="K37" s="12">
        <f t="shared" si="6"/>
        <v>3150468157</v>
      </c>
      <c r="L37" s="12">
        <f t="shared" si="6"/>
        <v>0</v>
      </c>
      <c r="M37" s="12">
        <f t="shared" si="6"/>
        <v>0</v>
      </c>
      <c r="N37" s="12">
        <f t="shared" si="6"/>
        <v>3150468157</v>
      </c>
      <c r="O37" s="12">
        <f t="shared" si="6"/>
        <v>0</v>
      </c>
      <c r="P37" s="13">
        <f>+O37/K37</f>
        <v>0</v>
      </c>
      <c r="Q37" s="12">
        <f t="shared" si="6"/>
        <v>0</v>
      </c>
      <c r="R37" s="13">
        <f>+Q37/K37</f>
        <v>0</v>
      </c>
      <c r="S37" s="12">
        <f t="shared" si="6"/>
        <v>0</v>
      </c>
      <c r="T37" s="13">
        <f>+S37/K37</f>
        <v>0</v>
      </c>
    </row>
    <row r="38" spans="1:20" ht="46.2" x14ac:dyDescent="0.25">
      <c r="A38" s="2" t="s">
        <v>17</v>
      </c>
      <c r="B38" s="3" t="s">
        <v>18</v>
      </c>
      <c r="C38" s="4" t="s">
        <v>57</v>
      </c>
      <c r="D38" s="2" t="s">
        <v>20</v>
      </c>
      <c r="E38" s="2" t="s">
        <v>21</v>
      </c>
      <c r="F38" s="2" t="s">
        <v>22</v>
      </c>
      <c r="G38" s="3" t="s">
        <v>58</v>
      </c>
      <c r="H38" s="9">
        <v>74095702962</v>
      </c>
      <c r="I38" s="9">
        <v>0</v>
      </c>
      <c r="J38" s="9">
        <v>0</v>
      </c>
      <c r="K38" s="9">
        <v>74095702962</v>
      </c>
      <c r="L38" s="9">
        <v>0</v>
      </c>
      <c r="M38" s="9">
        <v>17275387977</v>
      </c>
      <c r="N38" s="9">
        <v>56820314985</v>
      </c>
      <c r="O38" s="9">
        <v>12295707059</v>
      </c>
      <c r="P38" s="8">
        <f t="shared" si="0"/>
        <v>0.1659435914293958</v>
      </c>
      <c r="Q38" s="9">
        <v>3659298994.8000002</v>
      </c>
      <c r="R38" s="8">
        <f t="shared" si="1"/>
        <v>4.9386116178379097E-2</v>
      </c>
      <c r="S38" s="9">
        <v>3385034667.8000002</v>
      </c>
      <c r="T38" s="8">
        <f t="shared" si="2"/>
        <v>4.568462856120032E-2</v>
      </c>
    </row>
    <row r="39" spans="1:20" ht="46.2" x14ac:dyDescent="0.25">
      <c r="A39" s="2" t="s">
        <v>17</v>
      </c>
      <c r="B39" s="3" t="s">
        <v>18</v>
      </c>
      <c r="C39" s="4" t="s">
        <v>57</v>
      </c>
      <c r="D39" s="2" t="s">
        <v>20</v>
      </c>
      <c r="E39" s="2" t="s">
        <v>37</v>
      </c>
      <c r="F39" s="2" t="s">
        <v>22</v>
      </c>
      <c r="G39" s="3" t="s">
        <v>58</v>
      </c>
      <c r="H39" s="9">
        <v>122007000000</v>
      </c>
      <c r="I39" s="9">
        <v>0</v>
      </c>
      <c r="J39" s="9">
        <v>0</v>
      </c>
      <c r="K39" s="9">
        <v>122007000000</v>
      </c>
      <c r="L39" s="9">
        <v>0</v>
      </c>
      <c r="M39" s="9">
        <v>91310382997</v>
      </c>
      <c r="N39" s="9">
        <v>30696617003</v>
      </c>
      <c r="O39" s="9">
        <v>76018795575</v>
      </c>
      <c r="P39" s="8">
        <f t="shared" si="0"/>
        <v>0.62306913189407165</v>
      </c>
      <c r="Q39" s="9">
        <v>15217536318</v>
      </c>
      <c r="R39" s="8">
        <f t="shared" si="1"/>
        <v>0.12472674779315941</v>
      </c>
      <c r="S39" s="9">
        <v>15217536318</v>
      </c>
      <c r="T39" s="8">
        <f t="shared" si="2"/>
        <v>0.12472674779315941</v>
      </c>
    </row>
    <row r="40" spans="1:20" ht="69.3" x14ac:dyDescent="0.25">
      <c r="A40" s="2" t="s">
        <v>17</v>
      </c>
      <c r="B40" s="3" t="s">
        <v>18</v>
      </c>
      <c r="C40" s="4" t="s">
        <v>59</v>
      </c>
      <c r="D40" s="2" t="s">
        <v>20</v>
      </c>
      <c r="E40" s="2" t="s">
        <v>21</v>
      </c>
      <c r="F40" s="2" t="s">
        <v>22</v>
      </c>
      <c r="G40" s="3" t="s">
        <v>60</v>
      </c>
      <c r="H40" s="9">
        <v>30412521125</v>
      </c>
      <c r="I40" s="9">
        <v>0</v>
      </c>
      <c r="J40" s="9">
        <v>0</v>
      </c>
      <c r="K40" s="9">
        <v>30412521125</v>
      </c>
      <c r="L40" s="9">
        <v>0</v>
      </c>
      <c r="M40" s="9">
        <v>2626250563</v>
      </c>
      <c r="N40" s="9">
        <v>27786270562</v>
      </c>
      <c r="O40" s="9">
        <v>1717909636</v>
      </c>
      <c r="P40" s="8">
        <f t="shared" si="0"/>
        <v>5.6486919612456166E-2</v>
      </c>
      <c r="Q40" s="9">
        <v>331914432</v>
      </c>
      <c r="R40" s="8">
        <f t="shared" si="1"/>
        <v>1.0913742752065247E-2</v>
      </c>
      <c r="S40" s="9">
        <v>331914432</v>
      </c>
      <c r="T40" s="8">
        <f t="shared" si="2"/>
        <v>1.0913742752065247E-2</v>
      </c>
    </row>
    <row r="41" spans="1:20" ht="69.3" x14ac:dyDescent="0.25">
      <c r="A41" s="2" t="s">
        <v>17</v>
      </c>
      <c r="B41" s="3" t="s">
        <v>18</v>
      </c>
      <c r="C41" s="4" t="s">
        <v>61</v>
      </c>
      <c r="D41" s="2" t="s">
        <v>20</v>
      </c>
      <c r="E41" s="2" t="s">
        <v>21</v>
      </c>
      <c r="F41" s="2" t="s">
        <v>22</v>
      </c>
      <c r="G41" s="3" t="s">
        <v>62</v>
      </c>
      <c r="H41" s="9">
        <v>29527003863</v>
      </c>
      <c r="I41" s="9">
        <v>0</v>
      </c>
      <c r="J41" s="9">
        <v>0</v>
      </c>
      <c r="K41" s="9">
        <v>29527003863</v>
      </c>
      <c r="L41" s="9">
        <v>0</v>
      </c>
      <c r="M41" s="9">
        <v>422303984</v>
      </c>
      <c r="N41" s="9">
        <v>29104699879</v>
      </c>
      <c r="O41" s="9">
        <v>245936432</v>
      </c>
      <c r="P41" s="8">
        <f t="shared" si="0"/>
        <v>8.3292037736405946E-3</v>
      </c>
      <c r="Q41" s="9">
        <v>21599167</v>
      </c>
      <c r="R41" s="8">
        <f t="shared" si="1"/>
        <v>7.3150554320432443E-4</v>
      </c>
      <c r="S41" s="9">
        <v>6872460</v>
      </c>
      <c r="T41" s="8">
        <f t="shared" si="2"/>
        <v>2.3275168831510916E-4</v>
      </c>
    </row>
    <row r="42" spans="1:20" ht="57.75" x14ac:dyDescent="0.25">
      <c r="A42" s="2" t="s">
        <v>17</v>
      </c>
      <c r="B42" s="3" t="s">
        <v>18</v>
      </c>
      <c r="C42" s="4" t="s">
        <v>63</v>
      </c>
      <c r="D42" s="2" t="s">
        <v>20</v>
      </c>
      <c r="E42" s="2" t="s">
        <v>21</v>
      </c>
      <c r="F42" s="2" t="s">
        <v>22</v>
      </c>
      <c r="G42" s="3" t="s">
        <v>64</v>
      </c>
      <c r="H42" s="9">
        <v>6075705261</v>
      </c>
      <c r="I42" s="9">
        <v>0</v>
      </c>
      <c r="J42" s="9">
        <v>0</v>
      </c>
      <c r="K42" s="9">
        <v>6075705261</v>
      </c>
      <c r="L42" s="9">
        <v>0</v>
      </c>
      <c r="M42" s="9">
        <v>1237754183</v>
      </c>
      <c r="N42" s="9">
        <v>4837951078</v>
      </c>
      <c r="O42" s="9">
        <v>910668016</v>
      </c>
      <c r="P42" s="8">
        <f t="shared" si="0"/>
        <v>0.14988679945447406</v>
      </c>
      <c r="Q42" s="9">
        <v>152528535</v>
      </c>
      <c r="R42" s="8">
        <f t="shared" si="1"/>
        <v>2.510466331852565E-2</v>
      </c>
      <c r="S42" s="9">
        <v>152528535</v>
      </c>
      <c r="T42" s="8">
        <f t="shared" si="2"/>
        <v>2.510466331852565E-2</v>
      </c>
    </row>
    <row r="43" spans="1:20" ht="57.75" x14ac:dyDescent="0.25">
      <c r="A43" s="2" t="s">
        <v>17</v>
      </c>
      <c r="B43" s="3" t="s">
        <v>18</v>
      </c>
      <c r="C43" s="4" t="s">
        <v>65</v>
      </c>
      <c r="D43" s="2" t="s">
        <v>20</v>
      </c>
      <c r="E43" s="2" t="s">
        <v>21</v>
      </c>
      <c r="F43" s="2" t="s">
        <v>22</v>
      </c>
      <c r="G43" s="3" t="s">
        <v>66</v>
      </c>
      <c r="H43" s="9">
        <v>44062104930</v>
      </c>
      <c r="I43" s="9">
        <v>0</v>
      </c>
      <c r="J43" s="9">
        <v>0</v>
      </c>
      <c r="K43" s="9">
        <v>44062104930</v>
      </c>
      <c r="L43" s="9">
        <v>0</v>
      </c>
      <c r="M43" s="9">
        <v>475824110</v>
      </c>
      <c r="N43" s="9">
        <v>43586280820</v>
      </c>
      <c r="O43" s="9">
        <v>300655359</v>
      </c>
      <c r="P43" s="8">
        <f t="shared" si="0"/>
        <v>6.8234452139234189E-3</v>
      </c>
      <c r="Q43" s="9">
        <v>34899205.829999998</v>
      </c>
      <c r="R43" s="8">
        <f t="shared" si="1"/>
        <v>7.9204581545623402E-4</v>
      </c>
      <c r="S43" s="9">
        <v>34388488.829999998</v>
      </c>
      <c r="T43" s="8">
        <f t="shared" si="2"/>
        <v>7.8045497110571199E-4</v>
      </c>
    </row>
    <row r="44" spans="1:20" ht="69.3" x14ac:dyDescent="0.25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68</v>
      </c>
      <c r="H44" s="9">
        <v>4998788875</v>
      </c>
      <c r="I44" s="9">
        <v>0</v>
      </c>
      <c r="J44" s="9">
        <v>0</v>
      </c>
      <c r="K44" s="9">
        <v>4998788875</v>
      </c>
      <c r="L44" s="9">
        <v>0</v>
      </c>
      <c r="M44" s="9">
        <v>2833628352</v>
      </c>
      <c r="N44" s="9">
        <v>2165160523</v>
      </c>
      <c r="O44" s="9">
        <v>2631546083</v>
      </c>
      <c r="P44" s="8">
        <f t="shared" si="0"/>
        <v>0.5264367327375874</v>
      </c>
      <c r="Q44" s="9">
        <v>71715017</v>
      </c>
      <c r="R44" s="8">
        <f t="shared" si="1"/>
        <v>1.4346478475748789E-2</v>
      </c>
      <c r="S44" s="9">
        <v>61500672</v>
      </c>
      <c r="T44" s="8">
        <f t="shared" si="2"/>
        <v>1.2303114521915071E-2</v>
      </c>
    </row>
    <row r="45" spans="1:20" ht="57.75" x14ac:dyDescent="0.25">
      <c r="A45" s="2" t="s">
        <v>17</v>
      </c>
      <c r="B45" s="3" t="s">
        <v>18</v>
      </c>
      <c r="C45" s="4" t="s">
        <v>69</v>
      </c>
      <c r="D45" s="2" t="s">
        <v>20</v>
      </c>
      <c r="E45" s="2" t="s">
        <v>21</v>
      </c>
      <c r="F45" s="2" t="s">
        <v>22</v>
      </c>
      <c r="G45" s="3" t="s">
        <v>70</v>
      </c>
      <c r="H45" s="9">
        <v>9128784301</v>
      </c>
      <c r="I45" s="9">
        <v>0</v>
      </c>
      <c r="J45" s="9">
        <v>0</v>
      </c>
      <c r="K45" s="9">
        <v>9128784301</v>
      </c>
      <c r="L45" s="9">
        <v>0</v>
      </c>
      <c r="M45" s="9">
        <v>5341329875</v>
      </c>
      <c r="N45" s="9">
        <v>3787454426</v>
      </c>
      <c r="O45" s="9">
        <v>3204880311</v>
      </c>
      <c r="P45" s="8">
        <f t="shared" si="0"/>
        <v>0.35107416336356262</v>
      </c>
      <c r="Q45" s="9">
        <v>418514186.25</v>
      </c>
      <c r="R45" s="8">
        <f t="shared" si="1"/>
        <v>4.5845555382895226E-2</v>
      </c>
      <c r="S45" s="9">
        <v>323500521.25</v>
      </c>
      <c r="T45" s="8">
        <f t="shared" si="2"/>
        <v>3.5437415386686551E-2</v>
      </c>
    </row>
    <row r="46" spans="1:20" ht="57.75" x14ac:dyDescent="0.25">
      <c r="A46" s="2" t="s">
        <v>17</v>
      </c>
      <c r="B46" s="3" t="s">
        <v>18</v>
      </c>
      <c r="C46" s="4" t="s">
        <v>71</v>
      </c>
      <c r="D46" s="2" t="s">
        <v>20</v>
      </c>
      <c r="E46" s="2" t="s">
        <v>21</v>
      </c>
      <c r="F46" s="2" t="s">
        <v>22</v>
      </c>
      <c r="G46" s="3" t="s">
        <v>72</v>
      </c>
      <c r="H46" s="9">
        <v>7600985047</v>
      </c>
      <c r="I46" s="9">
        <v>0</v>
      </c>
      <c r="J46" s="9">
        <v>0</v>
      </c>
      <c r="K46" s="9">
        <v>7600985047</v>
      </c>
      <c r="L46" s="9">
        <v>0</v>
      </c>
      <c r="M46" s="9">
        <v>3449173108</v>
      </c>
      <c r="N46" s="9">
        <v>4151811939</v>
      </c>
      <c r="O46" s="9">
        <v>1474899963</v>
      </c>
      <c r="P46" s="8">
        <f t="shared" si="0"/>
        <v>0.1940406347177491</v>
      </c>
      <c r="Q46" s="9">
        <v>203478371</v>
      </c>
      <c r="R46" s="8">
        <f t="shared" si="1"/>
        <v>2.677000016995297E-2</v>
      </c>
      <c r="S46" s="9">
        <v>144132641</v>
      </c>
      <c r="T46" s="8">
        <f t="shared" si="2"/>
        <v>1.8962363444838915E-2</v>
      </c>
    </row>
    <row r="47" spans="1:20" ht="80.849999999999994" x14ac:dyDescent="0.25">
      <c r="A47" s="2" t="s">
        <v>17</v>
      </c>
      <c r="B47" s="3" t="s">
        <v>18</v>
      </c>
      <c r="C47" s="4" t="s">
        <v>73</v>
      </c>
      <c r="D47" s="2" t="s">
        <v>20</v>
      </c>
      <c r="E47" s="2" t="s">
        <v>21</v>
      </c>
      <c r="F47" s="2" t="s">
        <v>22</v>
      </c>
      <c r="G47" s="3" t="s">
        <v>74</v>
      </c>
      <c r="H47" s="9">
        <v>48458119724</v>
      </c>
      <c r="I47" s="9">
        <v>0</v>
      </c>
      <c r="J47" s="9">
        <v>0</v>
      </c>
      <c r="K47" s="9">
        <v>48458119724</v>
      </c>
      <c r="L47" s="9">
        <v>0</v>
      </c>
      <c r="M47" s="9">
        <v>15818497238</v>
      </c>
      <c r="N47" s="9">
        <v>32639622486</v>
      </c>
      <c r="O47" s="9">
        <v>13225159767</v>
      </c>
      <c r="P47" s="8">
        <f t="shared" si="0"/>
        <v>0.2729193753766293</v>
      </c>
      <c r="Q47" s="9">
        <v>652672686.83000004</v>
      </c>
      <c r="R47" s="8">
        <f t="shared" si="1"/>
        <v>1.3468799254849107E-2</v>
      </c>
      <c r="S47" s="9">
        <v>374572689.82999998</v>
      </c>
      <c r="T47" s="8">
        <f t="shared" si="2"/>
        <v>7.7298230299365951E-3</v>
      </c>
    </row>
    <row r="48" spans="1:20" ht="57.75" x14ac:dyDescent="0.25">
      <c r="A48" s="2" t="s">
        <v>17</v>
      </c>
      <c r="B48" s="3" t="s">
        <v>18</v>
      </c>
      <c r="C48" s="4" t="s">
        <v>75</v>
      </c>
      <c r="D48" s="2" t="s">
        <v>20</v>
      </c>
      <c r="E48" s="2" t="s">
        <v>21</v>
      </c>
      <c r="F48" s="2" t="s">
        <v>22</v>
      </c>
      <c r="G48" s="3" t="s">
        <v>76</v>
      </c>
      <c r="H48" s="9">
        <v>7715145299</v>
      </c>
      <c r="I48" s="9">
        <v>0</v>
      </c>
      <c r="J48" s="9">
        <v>0</v>
      </c>
      <c r="K48" s="9">
        <v>7715145299</v>
      </c>
      <c r="L48" s="9">
        <v>0</v>
      </c>
      <c r="M48" s="9">
        <v>5821994045</v>
      </c>
      <c r="N48" s="9">
        <v>1893151254</v>
      </c>
      <c r="O48" s="9">
        <v>3131633269</v>
      </c>
      <c r="P48" s="8">
        <f t="shared" si="0"/>
        <v>0.40590723150812302</v>
      </c>
      <c r="Q48" s="9">
        <v>508457716</v>
      </c>
      <c r="R48" s="8">
        <f t="shared" si="1"/>
        <v>6.5903841897300863E-2</v>
      </c>
      <c r="S48" s="9">
        <v>412958768</v>
      </c>
      <c r="T48" s="8">
        <f t="shared" si="2"/>
        <v>5.3525727902172589E-2</v>
      </c>
    </row>
    <row r="49" spans="1:20" ht="57.75" x14ac:dyDescent="0.25">
      <c r="A49" s="2" t="s">
        <v>17</v>
      </c>
      <c r="B49" s="3" t="s">
        <v>18</v>
      </c>
      <c r="C49" s="4" t="s">
        <v>77</v>
      </c>
      <c r="D49" s="2" t="s">
        <v>20</v>
      </c>
      <c r="E49" s="2" t="s">
        <v>21</v>
      </c>
      <c r="F49" s="2" t="s">
        <v>22</v>
      </c>
      <c r="G49" s="3" t="s">
        <v>78</v>
      </c>
      <c r="H49" s="9">
        <v>16149903959</v>
      </c>
      <c r="I49" s="9">
        <v>0</v>
      </c>
      <c r="J49" s="9">
        <v>0</v>
      </c>
      <c r="K49" s="9">
        <v>16149903959</v>
      </c>
      <c r="L49" s="9">
        <v>0</v>
      </c>
      <c r="M49" s="9">
        <v>2532933379.9499998</v>
      </c>
      <c r="N49" s="9">
        <v>13616970579.049999</v>
      </c>
      <c r="O49" s="9">
        <v>2243738783.9499998</v>
      </c>
      <c r="P49" s="8">
        <f t="shared" si="0"/>
        <v>0.13893202025511808</v>
      </c>
      <c r="Q49" s="9">
        <v>87262315</v>
      </c>
      <c r="R49" s="8">
        <f t="shared" si="1"/>
        <v>5.4032714511203367E-3</v>
      </c>
      <c r="S49" s="9">
        <v>87262315</v>
      </c>
      <c r="T49" s="8">
        <f t="shared" si="2"/>
        <v>5.4032714511203367E-3</v>
      </c>
    </row>
    <row r="50" spans="1:20" ht="57.75" x14ac:dyDescent="0.25">
      <c r="A50" s="2" t="s">
        <v>17</v>
      </c>
      <c r="B50" s="3" t="s">
        <v>18</v>
      </c>
      <c r="C50" s="4" t="s">
        <v>79</v>
      </c>
      <c r="D50" s="2" t="s">
        <v>20</v>
      </c>
      <c r="E50" s="2" t="s">
        <v>21</v>
      </c>
      <c r="F50" s="2" t="s">
        <v>22</v>
      </c>
      <c r="G50" s="3" t="s">
        <v>80</v>
      </c>
      <c r="H50" s="9">
        <v>7472841141</v>
      </c>
      <c r="I50" s="9">
        <v>0</v>
      </c>
      <c r="J50" s="9">
        <v>0</v>
      </c>
      <c r="K50" s="9">
        <v>7472841141</v>
      </c>
      <c r="L50" s="9">
        <v>0</v>
      </c>
      <c r="M50" s="9">
        <v>2028297349.5599999</v>
      </c>
      <c r="N50" s="9">
        <v>5444543791.4399996</v>
      </c>
      <c r="O50" s="9">
        <v>610911529.55999994</v>
      </c>
      <c r="P50" s="8">
        <f t="shared" si="0"/>
        <v>8.1750905449898145E-2</v>
      </c>
      <c r="Q50" s="9">
        <v>82215713.489999995</v>
      </c>
      <c r="R50" s="8">
        <f t="shared" si="1"/>
        <v>1.1001935132666028E-2</v>
      </c>
      <c r="S50" s="9">
        <v>81704996.489999995</v>
      </c>
      <c r="T50" s="8">
        <f t="shared" si="2"/>
        <v>1.0933592049979856E-2</v>
      </c>
    </row>
    <row r="51" spans="1:20" ht="69.3" x14ac:dyDescent="0.25">
      <c r="A51" s="2" t="s">
        <v>17</v>
      </c>
      <c r="B51" s="3" t="s">
        <v>18</v>
      </c>
      <c r="C51" s="4" t="s">
        <v>81</v>
      </c>
      <c r="D51" s="2" t="s">
        <v>20</v>
      </c>
      <c r="E51" s="2" t="s">
        <v>21</v>
      </c>
      <c r="F51" s="2" t="s">
        <v>22</v>
      </c>
      <c r="G51" s="3" t="s">
        <v>82</v>
      </c>
      <c r="H51" s="9">
        <v>59440786941</v>
      </c>
      <c r="I51" s="9">
        <v>0</v>
      </c>
      <c r="J51" s="9">
        <v>0</v>
      </c>
      <c r="K51" s="9">
        <v>59440786941</v>
      </c>
      <c r="L51" s="9">
        <v>0</v>
      </c>
      <c r="M51" s="9">
        <v>7057900468</v>
      </c>
      <c r="N51" s="9">
        <v>52382886473</v>
      </c>
      <c r="O51" s="9">
        <v>4523212997</v>
      </c>
      <c r="P51" s="8">
        <f t="shared" si="0"/>
        <v>7.6096115643449855E-2</v>
      </c>
      <c r="Q51" s="9">
        <v>677684418.5</v>
      </c>
      <c r="R51" s="8">
        <f t="shared" si="1"/>
        <v>1.1401000110793603E-2</v>
      </c>
      <c r="S51" s="9">
        <v>353045259.5</v>
      </c>
      <c r="T51" s="8">
        <f t="shared" si="2"/>
        <v>5.9394445744876704E-3</v>
      </c>
    </row>
    <row r="52" spans="1:20" ht="69.3" x14ac:dyDescent="0.25">
      <c r="A52" s="2" t="s">
        <v>17</v>
      </c>
      <c r="B52" s="3" t="s">
        <v>18</v>
      </c>
      <c r="C52" s="4" t="s">
        <v>83</v>
      </c>
      <c r="D52" s="2" t="s">
        <v>20</v>
      </c>
      <c r="E52" s="2" t="s">
        <v>21</v>
      </c>
      <c r="F52" s="2" t="s">
        <v>22</v>
      </c>
      <c r="G52" s="3" t="s">
        <v>84</v>
      </c>
      <c r="H52" s="9">
        <v>8000000000</v>
      </c>
      <c r="I52" s="9">
        <v>0</v>
      </c>
      <c r="J52" s="9">
        <v>0</v>
      </c>
      <c r="K52" s="9">
        <v>8000000000</v>
      </c>
      <c r="L52" s="9">
        <v>0</v>
      </c>
      <c r="M52" s="9">
        <v>413797058</v>
      </c>
      <c r="N52" s="9">
        <v>7586202942</v>
      </c>
      <c r="O52" s="9">
        <v>279562526</v>
      </c>
      <c r="P52" s="8">
        <f t="shared" si="0"/>
        <v>3.4945315749999997E-2</v>
      </c>
      <c r="Q52" s="9">
        <v>33826977</v>
      </c>
      <c r="R52" s="8">
        <f t="shared" si="1"/>
        <v>4.2283721250000001E-3</v>
      </c>
      <c r="S52" s="9">
        <v>33826977</v>
      </c>
      <c r="T52" s="8">
        <f t="shared" si="2"/>
        <v>4.2283721250000001E-3</v>
      </c>
    </row>
    <row r="53" spans="1:20" ht="57.75" x14ac:dyDescent="0.25">
      <c r="A53" s="2" t="s">
        <v>17</v>
      </c>
      <c r="B53" s="3" t="s">
        <v>18</v>
      </c>
      <c r="C53" s="4" t="s">
        <v>85</v>
      </c>
      <c r="D53" s="2" t="s">
        <v>20</v>
      </c>
      <c r="E53" s="2" t="s">
        <v>21</v>
      </c>
      <c r="F53" s="2" t="s">
        <v>22</v>
      </c>
      <c r="G53" s="3" t="s">
        <v>86</v>
      </c>
      <c r="H53" s="9">
        <v>12263406348</v>
      </c>
      <c r="I53" s="9">
        <v>0</v>
      </c>
      <c r="J53" s="9">
        <v>0</v>
      </c>
      <c r="K53" s="9">
        <v>12263406348</v>
      </c>
      <c r="L53" s="9">
        <v>0</v>
      </c>
      <c r="M53" s="9">
        <v>9807477070</v>
      </c>
      <c r="N53" s="9">
        <v>2455929278</v>
      </c>
      <c r="O53" s="9">
        <v>2954967577</v>
      </c>
      <c r="P53" s="8">
        <f t="shared" si="0"/>
        <v>0.24095813945543085</v>
      </c>
      <c r="Q53" s="9">
        <v>355523269</v>
      </c>
      <c r="R53" s="8">
        <f t="shared" si="1"/>
        <v>2.8990580505226522E-2</v>
      </c>
      <c r="S53" s="9">
        <v>317986965</v>
      </c>
      <c r="T53" s="8">
        <f t="shared" si="2"/>
        <v>2.5929742192050863E-2</v>
      </c>
    </row>
    <row r="54" spans="1:20" ht="69.3" x14ac:dyDescent="0.25">
      <c r="A54" s="2" t="s">
        <v>17</v>
      </c>
      <c r="B54" s="3" t="s">
        <v>18</v>
      </c>
      <c r="C54" s="4" t="s">
        <v>87</v>
      </c>
      <c r="D54" s="2" t="s">
        <v>20</v>
      </c>
      <c r="E54" s="2" t="s">
        <v>21</v>
      </c>
      <c r="F54" s="2" t="s">
        <v>22</v>
      </c>
      <c r="G54" s="3" t="s">
        <v>88</v>
      </c>
      <c r="H54" s="9">
        <v>6922692474</v>
      </c>
      <c r="I54" s="9">
        <v>0</v>
      </c>
      <c r="J54" s="9">
        <v>0</v>
      </c>
      <c r="K54" s="9">
        <v>6922692474</v>
      </c>
      <c r="L54" s="9">
        <v>0</v>
      </c>
      <c r="M54" s="9">
        <v>1444288504.49</v>
      </c>
      <c r="N54" s="9">
        <v>5478403969.5100002</v>
      </c>
      <c r="O54" s="9">
        <v>400288504.49000001</v>
      </c>
      <c r="P54" s="8">
        <f t="shared" si="0"/>
        <v>5.7822661629617265E-2</v>
      </c>
      <c r="Q54" s="9">
        <v>76549054.659999996</v>
      </c>
      <c r="R54" s="8">
        <f t="shared" si="1"/>
        <v>1.105769972413193E-2</v>
      </c>
      <c r="S54" s="9">
        <v>76549054.659999996</v>
      </c>
      <c r="T54" s="8">
        <f t="shared" si="2"/>
        <v>1.105769972413193E-2</v>
      </c>
    </row>
    <row r="55" spans="1:20" ht="57.75" x14ac:dyDescent="0.25">
      <c r="A55" s="2" t="s">
        <v>17</v>
      </c>
      <c r="B55" s="3" t="s">
        <v>18</v>
      </c>
      <c r="C55" s="4" t="s">
        <v>89</v>
      </c>
      <c r="D55" s="2" t="s">
        <v>20</v>
      </c>
      <c r="E55" s="2" t="s">
        <v>21</v>
      </c>
      <c r="F55" s="2" t="s">
        <v>22</v>
      </c>
      <c r="G55" s="3" t="s">
        <v>90</v>
      </c>
      <c r="H55" s="9">
        <v>6951589970</v>
      </c>
      <c r="I55" s="9">
        <v>0</v>
      </c>
      <c r="J55" s="9">
        <v>0</v>
      </c>
      <c r="K55" s="9">
        <v>6951589970</v>
      </c>
      <c r="L55" s="9">
        <v>0</v>
      </c>
      <c r="M55" s="9">
        <v>3193459849</v>
      </c>
      <c r="N55" s="9">
        <v>3758130121</v>
      </c>
      <c r="O55" s="9">
        <v>2501362101</v>
      </c>
      <c r="P55" s="8">
        <f t="shared" si="0"/>
        <v>0.35982589764280931</v>
      </c>
      <c r="Q55" s="9">
        <v>73388333</v>
      </c>
      <c r="R55" s="8">
        <f t="shared" si="1"/>
        <v>1.0557057208021721E-2</v>
      </c>
      <c r="S55" s="9">
        <v>67150859</v>
      </c>
      <c r="T55" s="8">
        <f t="shared" si="2"/>
        <v>9.6597842061734839E-3</v>
      </c>
    </row>
    <row r="56" spans="1:20" ht="46.2" x14ac:dyDescent="0.25">
      <c r="A56" s="2" t="s">
        <v>17</v>
      </c>
      <c r="B56" s="3" t="s">
        <v>18</v>
      </c>
      <c r="C56" s="4" t="s">
        <v>91</v>
      </c>
      <c r="D56" s="2" t="s">
        <v>20</v>
      </c>
      <c r="E56" s="2" t="s">
        <v>21</v>
      </c>
      <c r="F56" s="2" t="s">
        <v>22</v>
      </c>
      <c r="G56" s="3" t="s">
        <v>92</v>
      </c>
      <c r="H56" s="9">
        <v>15976266612</v>
      </c>
      <c r="I56" s="9">
        <v>0</v>
      </c>
      <c r="J56" s="9">
        <v>0</v>
      </c>
      <c r="K56" s="9">
        <v>15976266612</v>
      </c>
      <c r="L56" s="9">
        <v>0</v>
      </c>
      <c r="M56" s="9">
        <v>7984844839</v>
      </c>
      <c r="N56" s="9">
        <v>7991421773</v>
      </c>
      <c r="O56" s="9">
        <v>4808203507.6000004</v>
      </c>
      <c r="P56" s="8">
        <f t="shared" si="0"/>
        <v>0.3009591429820338</v>
      </c>
      <c r="Q56" s="9">
        <v>763512058.25</v>
      </c>
      <c r="R56" s="8">
        <f t="shared" si="1"/>
        <v>4.779039288669077E-2</v>
      </c>
      <c r="S56" s="9">
        <v>593280835.25</v>
      </c>
      <c r="T56" s="8">
        <f t="shared" si="2"/>
        <v>3.713513611524099E-2</v>
      </c>
    </row>
    <row r="57" spans="1:20" ht="46.2" x14ac:dyDescent="0.25">
      <c r="A57" s="2" t="s">
        <v>17</v>
      </c>
      <c r="B57" s="3" t="s">
        <v>18</v>
      </c>
      <c r="C57" s="4" t="s">
        <v>93</v>
      </c>
      <c r="D57" s="2" t="s">
        <v>20</v>
      </c>
      <c r="E57" s="2" t="s">
        <v>21</v>
      </c>
      <c r="F57" s="2" t="s">
        <v>22</v>
      </c>
      <c r="G57" s="3" t="s">
        <v>94</v>
      </c>
      <c r="H57" s="9">
        <v>32164289200</v>
      </c>
      <c r="I57" s="9">
        <v>0</v>
      </c>
      <c r="J57" s="9">
        <v>0</v>
      </c>
      <c r="K57" s="9">
        <v>32164289200</v>
      </c>
      <c r="L57" s="9">
        <v>0</v>
      </c>
      <c r="M57" s="9">
        <v>14103470905</v>
      </c>
      <c r="N57" s="9">
        <v>18060818295</v>
      </c>
      <c r="O57" s="9">
        <v>8130474126</v>
      </c>
      <c r="P57" s="8">
        <f t="shared" si="0"/>
        <v>0.2527795368162527</v>
      </c>
      <c r="Q57" s="9">
        <v>1068841300.25</v>
      </c>
      <c r="R57" s="8">
        <f t="shared" si="1"/>
        <v>3.3230683059832705E-2</v>
      </c>
      <c r="S57" s="9">
        <v>923929250.25</v>
      </c>
      <c r="T57" s="8">
        <f t="shared" si="2"/>
        <v>2.8725312240072756E-2</v>
      </c>
    </row>
    <row r="58" spans="1:20" ht="69.3" x14ac:dyDescent="0.25">
      <c r="A58" s="2" t="s">
        <v>17</v>
      </c>
      <c r="B58" s="3" t="s">
        <v>18</v>
      </c>
      <c r="C58" s="4" t="s">
        <v>95</v>
      </c>
      <c r="D58" s="2" t="s">
        <v>20</v>
      </c>
      <c r="E58" s="2" t="s">
        <v>21</v>
      </c>
      <c r="F58" s="2" t="s">
        <v>22</v>
      </c>
      <c r="G58" s="3" t="s">
        <v>96</v>
      </c>
      <c r="H58" s="9">
        <v>24255917092</v>
      </c>
      <c r="I58" s="9">
        <v>0</v>
      </c>
      <c r="J58" s="9">
        <v>0</v>
      </c>
      <c r="K58" s="9">
        <v>24255917092</v>
      </c>
      <c r="L58" s="9">
        <v>0</v>
      </c>
      <c r="M58" s="9">
        <v>6150168152</v>
      </c>
      <c r="N58" s="9">
        <v>18105748940</v>
      </c>
      <c r="O58" s="9">
        <v>4120360930</v>
      </c>
      <c r="P58" s="8">
        <f t="shared" si="0"/>
        <v>0.16987034191995004</v>
      </c>
      <c r="Q58" s="9">
        <v>691860901</v>
      </c>
      <c r="R58" s="8">
        <f t="shared" si="1"/>
        <v>2.8523386618442354E-2</v>
      </c>
      <c r="S58" s="9">
        <v>561279573</v>
      </c>
      <c r="T58" s="8">
        <f t="shared" si="2"/>
        <v>2.313990317789795E-2</v>
      </c>
    </row>
    <row r="59" spans="1:20" ht="57.75" x14ac:dyDescent="0.25">
      <c r="A59" s="2" t="s">
        <v>17</v>
      </c>
      <c r="B59" s="3" t="s">
        <v>18</v>
      </c>
      <c r="C59" s="4" t="s">
        <v>97</v>
      </c>
      <c r="D59" s="2" t="s">
        <v>20</v>
      </c>
      <c r="E59" s="2" t="s">
        <v>21</v>
      </c>
      <c r="F59" s="2" t="s">
        <v>22</v>
      </c>
      <c r="G59" s="3" t="s">
        <v>98</v>
      </c>
      <c r="H59" s="9">
        <v>8694405894</v>
      </c>
      <c r="I59" s="9">
        <v>0</v>
      </c>
      <c r="J59" s="9">
        <v>0</v>
      </c>
      <c r="K59" s="9">
        <v>8694405894</v>
      </c>
      <c r="L59" s="9">
        <v>0</v>
      </c>
      <c r="M59" s="9">
        <v>8091351422</v>
      </c>
      <c r="N59" s="9">
        <v>603054472</v>
      </c>
      <c r="O59" s="9">
        <v>4498994569</v>
      </c>
      <c r="P59" s="8">
        <f t="shared" si="0"/>
        <v>0.51745853872600445</v>
      </c>
      <c r="Q59" s="9">
        <v>675443835.25</v>
      </c>
      <c r="R59" s="8">
        <f t="shared" si="1"/>
        <v>7.7687175349856058E-2</v>
      </c>
      <c r="S59" s="9">
        <v>579797105.25</v>
      </c>
      <c r="T59" s="8">
        <f t="shared" si="2"/>
        <v>6.6686224719519641E-2</v>
      </c>
    </row>
    <row r="60" spans="1:20" ht="46.2" x14ac:dyDescent="0.25">
      <c r="A60" s="2" t="s">
        <v>17</v>
      </c>
      <c r="B60" s="3" t="s">
        <v>18</v>
      </c>
      <c r="C60" s="4" t="s">
        <v>99</v>
      </c>
      <c r="D60" s="2" t="s">
        <v>20</v>
      </c>
      <c r="E60" s="2" t="s">
        <v>21</v>
      </c>
      <c r="F60" s="2" t="s">
        <v>22</v>
      </c>
      <c r="G60" s="3" t="s">
        <v>100</v>
      </c>
      <c r="H60" s="9">
        <v>62108162381</v>
      </c>
      <c r="I60" s="9">
        <v>0</v>
      </c>
      <c r="J60" s="9">
        <v>0</v>
      </c>
      <c r="K60" s="9">
        <v>62108162381</v>
      </c>
      <c r="L60" s="9">
        <v>0</v>
      </c>
      <c r="M60" s="9">
        <v>28160912119</v>
      </c>
      <c r="N60" s="9">
        <v>33947250262</v>
      </c>
      <c r="O60" s="9">
        <v>17118532838.6</v>
      </c>
      <c r="P60" s="8">
        <f t="shared" si="0"/>
        <v>0.27562452634787449</v>
      </c>
      <c r="Q60" s="9">
        <v>2811506434.6999998</v>
      </c>
      <c r="R60" s="8">
        <f t="shared" si="1"/>
        <v>4.5267905649066346E-2</v>
      </c>
      <c r="S60" s="9">
        <v>1247412985.7</v>
      </c>
      <c r="T60" s="8">
        <f t="shared" si="2"/>
        <v>2.0084525735084475E-2</v>
      </c>
    </row>
    <row r="61" spans="1:20" ht="46.2" x14ac:dyDescent="0.25">
      <c r="A61" s="2" t="s">
        <v>17</v>
      </c>
      <c r="B61" s="3" t="s">
        <v>18</v>
      </c>
      <c r="C61" s="4" t="s">
        <v>101</v>
      </c>
      <c r="D61" s="2" t="s">
        <v>20</v>
      </c>
      <c r="E61" s="2" t="s">
        <v>21</v>
      </c>
      <c r="F61" s="2" t="s">
        <v>22</v>
      </c>
      <c r="G61" s="3" t="s">
        <v>102</v>
      </c>
      <c r="H61" s="9">
        <v>17308774440</v>
      </c>
      <c r="I61" s="9">
        <v>0</v>
      </c>
      <c r="J61" s="9">
        <v>0</v>
      </c>
      <c r="K61" s="9">
        <v>17308774440</v>
      </c>
      <c r="L61" s="9">
        <v>0</v>
      </c>
      <c r="M61" s="9">
        <v>12789456701</v>
      </c>
      <c r="N61" s="9">
        <v>4519317739</v>
      </c>
      <c r="O61" s="9">
        <v>5236850037.6000004</v>
      </c>
      <c r="P61" s="8">
        <f t="shared" si="0"/>
        <v>0.30255464104366714</v>
      </c>
      <c r="Q61" s="9">
        <v>531495514</v>
      </c>
      <c r="R61" s="8">
        <f t="shared" si="1"/>
        <v>3.0706709816018609E-2</v>
      </c>
      <c r="S61" s="9">
        <v>420957480</v>
      </c>
      <c r="T61" s="8">
        <f t="shared" si="2"/>
        <v>2.4320467139902251E-2</v>
      </c>
    </row>
    <row r="62" spans="1:20" ht="46.2" x14ac:dyDescent="0.25">
      <c r="A62" s="2" t="s">
        <v>17</v>
      </c>
      <c r="B62" s="3" t="s">
        <v>18</v>
      </c>
      <c r="C62" s="4" t="s">
        <v>103</v>
      </c>
      <c r="D62" s="2" t="s">
        <v>104</v>
      </c>
      <c r="E62" s="2" t="s">
        <v>105</v>
      </c>
      <c r="F62" s="2" t="s">
        <v>22</v>
      </c>
      <c r="G62" s="3" t="s">
        <v>106</v>
      </c>
      <c r="H62" s="9">
        <v>21000000000</v>
      </c>
      <c r="I62" s="9">
        <v>0</v>
      </c>
      <c r="J62" s="9">
        <v>0</v>
      </c>
      <c r="K62" s="9">
        <v>21000000000</v>
      </c>
      <c r="L62" s="9">
        <v>0</v>
      </c>
      <c r="M62" s="9">
        <v>0</v>
      </c>
      <c r="N62" s="9">
        <v>21000000000</v>
      </c>
      <c r="O62" s="9">
        <v>0</v>
      </c>
      <c r="P62" s="8">
        <f t="shared" si="0"/>
        <v>0</v>
      </c>
      <c r="Q62" s="9">
        <v>0</v>
      </c>
      <c r="R62" s="8">
        <f t="shared" si="1"/>
        <v>0</v>
      </c>
      <c r="S62" s="9">
        <v>0</v>
      </c>
      <c r="T62" s="8">
        <f t="shared" si="2"/>
        <v>0</v>
      </c>
    </row>
    <row r="63" spans="1:20" ht="46.2" x14ac:dyDescent="0.25">
      <c r="A63" s="2" t="s">
        <v>17</v>
      </c>
      <c r="B63" s="3" t="s">
        <v>18</v>
      </c>
      <c r="C63" s="4" t="s">
        <v>103</v>
      </c>
      <c r="D63" s="2" t="s">
        <v>20</v>
      </c>
      <c r="E63" s="2" t="s">
        <v>21</v>
      </c>
      <c r="F63" s="2" t="s">
        <v>22</v>
      </c>
      <c r="G63" s="3" t="s">
        <v>106</v>
      </c>
      <c r="H63" s="9">
        <v>26383209623</v>
      </c>
      <c r="I63" s="9">
        <v>0</v>
      </c>
      <c r="J63" s="9">
        <v>0</v>
      </c>
      <c r="K63" s="9">
        <v>26383209623</v>
      </c>
      <c r="L63" s="9">
        <v>0</v>
      </c>
      <c r="M63" s="9">
        <v>6684930973</v>
      </c>
      <c r="N63" s="9">
        <v>19698278650</v>
      </c>
      <c r="O63" s="9">
        <v>4549483245.6000004</v>
      </c>
      <c r="P63" s="8">
        <f t="shared" si="0"/>
        <v>0.17243858160585257</v>
      </c>
      <c r="Q63" s="9">
        <v>183840300.83000001</v>
      </c>
      <c r="R63" s="8">
        <f t="shared" si="1"/>
        <v>6.9680794511723923E-3</v>
      </c>
      <c r="S63" s="9">
        <v>70001690.829999998</v>
      </c>
      <c r="T63" s="8">
        <f t="shared" si="2"/>
        <v>2.6532666733987843E-3</v>
      </c>
    </row>
    <row r="64" spans="1:20" ht="46.2" x14ac:dyDescent="0.25">
      <c r="A64" s="2" t="s">
        <v>17</v>
      </c>
      <c r="B64" s="3" t="s">
        <v>18</v>
      </c>
      <c r="C64" s="4" t="s">
        <v>107</v>
      </c>
      <c r="D64" s="2" t="s">
        <v>20</v>
      </c>
      <c r="E64" s="2" t="s">
        <v>21</v>
      </c>
      <c r="F64" s="2" t="s">
        <v>22</v>
      </c>
      <c r="G64" s="3" t="s">
        <v>108</v>
      </c>
      <c r="H64" s="9">
        <v>37250798453</v>
      </c>
      <c r="I64" s="9">
        <v>0</v>
      </c>
      <c r="J64" s="9">
        <v>0</v>
      </c>
      <c r="K64" s="9">
        <v>37250798453</v>
      </c>
      <c r="L64" s="9">
        <v>0</v>
      </c>
      <c r="M64" s="9">
        <v>6164394684</v>
      </c>
      <c r="N64" s="9">
        <v>31086403769</v>
      </c>
      <c r="O64" s="9">
        <v>3353660139.5999999</v>
      </c>
      <c r="P64" s="8">
        <f t="shared" si="0"/>
        <v>9.0029214912839328E-2</v>
      </c>
      <c r="Q64" s="9">
        <v>196630827</v>
      </c>
      <c r="R64" s="8">
        <f t="shared" si="1"/>
        <v>5.2785667734905773E-3</v>
      </c>
      <c r="S64" s="9">
        <v>196630827</v>
      </c>
      <c r="T64" s="8">
        <f t="shared" si="2"/>
        <v>5.2785667734905773E-3</v>
      </c>
    </row>
    <row r="65" spans="1:20" ht="34.65" x14ac:dyDescent="0.25">
      <c r="A65" s="2" t="s">
        <v>17</v>
      </c>
      <c r="B65" s="3" t="s">
        <v>18</v>
      </c>
      <c r="C65" s="4" t="s">
        <v>109</v>
      </c>
      <c r="D65" s="2" t="s">
        <v>20</v>
      </c>
      <c r="E65" s="2" t="s">
        <v>21</v>
      </c>
      <c r="F65" s="2" t="s">
        <v>22</v>
      </c>
      <c r="G65" s="3" t="s">
        <v>110</v>
      </c>
      <c r="H65" s="9">
        <v>147073989706</v>
      </c>
      <c r="I65" s="9">
        <v>0</v>
      </c>
      <c r="J65" s="9">
        <v>0</v>
      </c>
      <c r="K65" s="9">
        <v>147073989706</v>
      </c>
      <c r="L65" s="9">
        <v>0</v>
      </c>
      <c r="M65" s="9">
        <v>65790237491.5</v>
      </c>
      <c r="N65" s="9">
        <v>81283752214.5</v>
      </c>
      <c r="O65" s="9">
        <v>34102614725.5</v>
      </c>
      <c r="P65" s="8">
        <f t="shared" si="0"/>
        <v>0.23187386698131271</v>
      </c>
      <c r="Q65" s="9">
        <v>4457569663</v>
      </c>
      <c r="R65" s="8">
        <f t="shared" si="1"/>
        <v>3.0308348008445642E-2</v>
      </c>
      <c r="S65" s="9">
        <v>3135803876</v>
      </c>
      <c r="T65" s="8">
        <f t="shared" si="2"/>
        <v>2.132126749446624E-2</v>
      </c>
    </row>
    <row r="66" spans="1:20" ht="69.3" x14ac:dyDescent="0.25">
      <c r="A66" s="2" t="s">
        <v>17</v>
      </c>
      <c r="B66" s="3" t="s">
        <v>18</v>
      </c>
      <c r="C66" s="4" t="s">
        <v>111</v>
      </c>
      <c r="D66" s="2" t="s">
        <v>20</v>
      </c>
      <c r="E66" s="2" t="s">
        <v>21</v>
      </c>
      <c r="F66" s="2" t="s">
        <v>22</v>
      </c>
      <c r="G66" s="3" t="s">
        <v>112</v>
      </c>
      <c r="H66" s="9">
        <v>25506838934</v>
      </c>
      <c r="I66" s="9">
        <v>0</v>
      </c>
      <c r="J66" s="9">
        <v>0</v>
      </c>
      <c r="K66" s="9">
        <v>25506838934</v>
      </c>
      <c r="L66" s="9">
        <v>0</v>
      </c>
      <c r="M66" s="9">
        <v>15551487615</v>
      </c>
      <c r="N66" s="9">
        <v>9955351319</v>
      </c>
      <c r="O66" s="9">
        <v>6401907134</v>
      </c>
      <c r="P66" s="8">
        <f t="shared" si="0"/>
        <v>0.25098786841306364</v>
      </c>
      <c r="Q66" s="9">
        <v>1013508306</v>
      </c>
      <c r="R66" s="8">
        <f t="shared" si="1"/>
        <v>3.9734767158819427E-2</v>
      </c>
      <c r="S66" s="9">
        <v>961647378</v>
      </c>
      <c r="T66" s="8">
        <f t="shared" si="2"/>
        <v>3.7701550571919255E-2</v>
      </c>
    </row>
    <row r="67" spans="1:20" ht="34.65" x14ac:dyDescent="0.25">
      <c r="A67" s="2" t="s">
        <v>17</v>
      </c>
      <c r="B67" s="3" t="s">
        <v>18</v>
      </c>
      <c r="C67" s="4" t="s">
        <v>113</v>
      </c>
      <c r="D67" s="2" t="s">
        <v>104</v>
      </c>
      <c r="E67" s="2" t="s">
        <v>105</v>
      </c>
      <c r="F67" s="2" t="s">
        <v>22</v>
      </c>
      <c r="G67" s="3" t="s">
        <v>114</v>
      </c>
      <c r="H67" s="9">
        <v>106886000000</v>
      </c>
      <c r="I67" s="9">
        <v>0</v>
      </c>
      <c r="J67" s="9">
        <v>0</v>
      </c>
      <c r="K67" s="9">
        <v>106886000000</v>
      </c>
      <c r="L67" s="9">
        <v>0</v>
      </c>
      <c r="M67" s="9">
        <v>106397735263</v>
      </c>
      <c r="N67" s="9">
        <v>488264737</v>
      </c>
      <c r="O67" s="9">
        <v>106397735263</v>
      </c>
      <c r="P67" s="8">
        <f t="shared" si="0"/>
        <v>0.99543191122317232</v>
      </c>
      <c r="Q67" s="9">
        <v>0</v>
      </c>
      <c r="R67" s="8">
        <f t="shared" si="1"/>
        <v>0</v>
      </c>
      <c r="S67" s="9">
        <v>0</v>
      </c>
      <c r="T67" s="8">
        <f t="shared" si="2"/>
        <v>0</v>
      </c>
    </row>
    <row r="68" spans="1:20" ht="69.3" x14ac:dyDescent="0.25">
      <c r="A68" s="2" t="s">
        <v>17</v>
      </c>
      <c r="B68" s="3" t="s">
        <v>18</v>
      </c>
      <c r="C68" s="4" t="s">
        <v>115</v>
      </c>
      <c r="D68" s="2" t="s">
        <v>104</v>
      </c>
      <c r="E68" s="2" t="s">
        <v>105</v>
      </c>
      <c r="F68" s="2" t="s">
        <v>22</v>
      </c>
      <c r="G68" s="3" t="s">
        <v>116</v>
      </c>
      <c r="H68" s="9">
        <v>55000000000</v>
      </c>
      <c r="I68" s="9">
        <v>0</v>
      </c>
      <c r="J68" s="9">
        <v>0</v>
      </c>
      <c r="K68" s="9">
        <v>55000000000</v>
      </c>
      <c r="L68" s="9">
        <v>0</v>
      </c>
      <c r="M68" s="9">
        <v>1943707060</v>
      </c>
      <c r="N68" s="9">
        <v>53056292940</v>
      </c>
      <c r="O68" s="9">
        <v>0</v>
      </c>
      <c r="P68" s="8">
        <f t="shared" si="0"/>
        <v>0</v>
      </c>
      <c r="Q68" s="9">
        <v>0</v>
      </c>
      <c r="R68" s="8">
        <f t="shared" si="1"/>
        <v>0</v>
      </c>
      <c r="S68" s="9">
        <v>0</v>
      </c>
      <c r="T68" s="8">
        <f t="shared" si="2"/>
        <v>0</v>
      </c>
    </row>
    <row r="69" spans="1:20" ht="69.3" x14ac:dyDescent="0.25">
      <c r="A69" s="2" t="s">
        <v>17</v>
      </c>
      <c r="B69" s="3" t="s">
        <v>18</v>
      </c>
      <c r="C69" s="4" t="s">
        <v>115</v>
      </c>
      <c r="D69" s="2" t="s">
        <v>20</v>
      </c>
      <c r="E69" s="2" t="s">
        <v>21</v>
      </c>
      <c r="F69" s="2" t="s">
        <v>22</v>
      </c>
      <c r="G69" s="3" t="s">
        <v>116</v>
      </c>
      <c r="H69" s="9">
        <v>5500000000</v>
      </c>
      <c r="I69" s="9">
        <v>0</v>
      </c>
      <c r="J69" s="9">
        <v>0</v>
      </c>
      <c r="K69" s="9">
        <v>5500000000</v>
      </c>
      <c r="L69" s="9">
        <v>0</v>
      </c>
      <c r="M69" s="9">
        <v>3331873251</v>
      </c>
      <c r="N69" s="9">
        <v>2168126749</v>
      </c>
      <c r="O69" s="9">
        <v>719917569</v>
      </c>
      <c r="P69" s="8">
        <f t="shared" si="0"/>
        <v>0.13089410345454544</v>
      </c>
      <c r="Q69" s="9">
        <v>20629246.68</v>
      </c>
      <c r="R69" s="8">
        <f t="shared" si="1"/>
        <v>3.7507721236363636E-3</v>
      </c>
      <c r="S69" s="9">
        <v>19607812.68</v>
      </c>
      <c r="T69" s="8">
        <f t="shared" si="2"/>
        <v>3.5650568509090911E-3</v>
      </c>
    </row>
    <row r="70" spans="1:20" ht="34.65" x14ac:dyDescent="0.25">
      <c r="A70" s="2" t="s">
        <v>17</v>
      </c>
      <c r="B70" s="3" t="s">
        <v>18</v>
      </c>
      <c r="C70" s="4" t="s">
        <v>117</v>
      </c>
      <c r="D70" s="2" t="s">
        <v>20</v>
      </c>
      <c r="E70" s="2" t="s">
        <v>21</v>
      </c>
      <c r="F70" s="2" t="s">
        <v>22</v>
      </c>
      <c r="G70" s="3" t="s">
        <v>118</v>
      </c>
      <c r="H70" s="9">
        <v>16788091608</v>
      </c>
      <c r="I70" s="9">
        <v>0</v>
      </c>
      <c r="J70" s="9">
        <v>0</v>
      </c>
      <c r="K70" s="9">
        <v>16788091608</v>
      </c>
      <c r="L70" s="9">
        <v>0</v>
      </c>
      <c r="M70" s="9">
        <v>14570369209</v>
      </c>
      <c r="N70" s="9">
        <v>2217722399</v>
      </c>
      <c r="O70" s="9">
        <v>14570369209</v>
      </c>
      <c r="P70" s="8">
        <f t="shared" si="0"/>
        <v>0.86789907687046497</v>
      </c>
      <c r="Q70" s="9">
        <v>91171228</v>
      </c>
      <c r="R70" s="8">
        <f t="shared" si="1"/>
        <v>5.4307082739859687E-3</v>
      </c>
      <c r="S70" s="9">
        <v>91171228</v>
      </c>
      <c r="T70" s="8">
        <f t="shared" si="2"/>
        <v>5.4307082739859687E-3</v>
      </c>
    </row>
    <row r="71" spans="1:20" ht="57.75" x14ac:dyDescent="0.25">
      <c r="A71" s="2" t="s">
        <v>17</v>
      </c>
      <c r="B71" s="3" t="s">
        <v>18</v>
      </c>
      <c r="C71" s="4" t="s">
        <v>119</v>
      </c>
      <c r="D71" s="2" t="s">
        <v>20</v>
      </c>
      <c r="E71" s="2" t="s">
        <v>21</v>
      </c>
      <c r="F71" s="2" t="s">
        <v>22</v>
      </c>
      <c r="G71" s="3" t="s">
        <v>120</v>
      </c>
      <c r="H71" s="9">
        <v>25872898116</v>
      </c>
      <c r="I71" s="9">
        <v>0</v>
      </c>
      <c r="J71" s="9">
        <v>0</v>
      </c>
      <c r="K71" s="9">
        <v>25872898116</v>
      </c>
      <c r="L71" s="9">
        <v>0</v>
      </c>
      <c r="M71" s="9">
        <v>5900154496</v>
      </c>
      <c r="N71" s="9">
        <v>19972743620</v>
      </c>
      <c r="O71" s="9">
        <v>3372842329</v>
      </c>
      <c r="P71" s="8">
        <f t="shared" si="0"/>
        <v>0.1303619839523972</v>
      </c>
      <c r="Q71" s="9">
        <v>105962147</v>
      </c>
      <c r="R71" s="8">
        <f t="shared" si="1"/>
        <v>4.0954881252545953E-3</v>
      </c>
      <c r="S71" s="9">
        <v>104965327</v>
      </c>
      <c r="T71" s="8">
        <f t="shared" si="2"/>
        <v>4.0569605511293159E-3</v>
      </c>
    </row>
    <row r="72" spans="1:20" ht="103.95" x14ac:dyDescent="0.25">
      <c r="A72" s="2" t="s">
        <v>17</v>
      </c>
      <c r="B72" s="3" t="s">
        <v>18</v>
      </c>
      <c r="C72" s="4" t="s">
        <v>121</v>
      </c>
      <c r="D72" s="2" t="s">
        <v>20</v>
      </c>
      <c r="E72" s="2" t="s">
        <v>21</v>
      </c>
      <c r="F72" s="2" t="s">
        <v>22</v>
      </c>
      <c r="G72" s="3" t="s">
        <v>122</v>
      </c>
      <c r="H72" s="9">
        <v>39057255973</v>
      </c>
      <c r="I72" s="9">
        <v>0</v>
      </c>
      <c r="J72" s="9">
        <v>0</v>
      </c>
      <c r="K72" s="9">
        <v>39057255973</v>
      </c>
      <c r="L72" s="9">
        <v>0</v>
      </c>
      <c r="M72" s="9">
        <v>35094613304</v>
      </c>
      <c r="N72" s="9">
        <v>3962642669</v>
      </c>
      <c r="O72" s="9">
        <v>28744075467.200001</v>
      </c>
      <c r="P72" s="8">
        <f t="shared" si="0"/>
        <v>0.73594713072189644</v>
      </c>
      <c r="Q72" s="9">
        <v>14412684093.18</v>
      </c>
      <c r="R72" s="8">
        <f t="shared" si="1"/>
        <v>0.3690142518753336</v>
      </c>
      <c r="S72" s="9">
        <v>14400426880.18</v>
      </c>
      <c r="T72" s="8">
        <f t="shared" si="2"/>
        <v>0.36870042509220086</v>
      </c>
    </row>
    <row r="73" spans="1:20" ht="80.849999999999994" x14ac:dyDescent="0.25">
      <c r="A73" s="2" t="s">
        <v>17</v>
      </c>
      <c r="B73" s="3" t="s">
        <v>18</v>
      </c>
      <c r="C73" s="4" t="s">
        <v>123</v>
      </c>
      <c r="D73" s="2" t="s">
        <v>20</v>
      </c>
      <c r="E73" s="2" t="s">
        <v>21</v>
      </c>
      <c r="F73" s="2" t="s">
        <v>22</v>
      </c>
      <c r="G73" s="3" t="s">
        <v>124</v>
      </c>
      <c r="H73" s="9">
        <v>3628181000</v>
      </c>
      <c r="I73" s="9">
        <v>0</v>
      </c>
      <c r="J73" s="9">
        <v>0</v>
      </c>
      <c r="K73" s="9">
        <v>3628181000</v>
      </c>
      <c r="L73" s="9">
        <v>0</v>
      </c>
      <c r="M73" s="9">
        <v>85119542</v>
      </c>
      <c r="N73" s="9">
        <v>3543061458</v>
      </c>
      <c r="O73" s="9">
        <v>0</v>
      </c>
      <c r="P73" s="8">
        <f t="shared" si="0"/>
        <v>0</v>
      </c>
      <c r="Q73" s="9">
        <v>0</v>
      </c>
      <c r="R73" s="8">
        <f t="shared" si="1"/>
        <v>0</v>
      </c>
      <c r="S73" s="9">
        <v>0</v>
      </c>
      <c r="T73" s="8">
        <f t="shared" si="2"/>
        <v>0</v>
      </c>
    </row>
    <row r="74" spans="1:20" ht="46.2" x14ac:dyDescent="0.25">
      <c r="A74" s="2" t="s">
        <v>17</v>
      </c>
      <c r="B74" s="3" t="s">
        <v>18</v>
      </c>
      <c r="C74" s="4" t="s">
        <v>125</v>
      </c>
      <c r="D74" s="2" t="s">
        <v>20</v>
      </c>
      <c r="E74" s="2" t="s">
        <v>21</v>
      </c>
      <c r="F74" s="2" t="s">
        <v>22</v>
      </c>
      <c r="G74" s="3" t="s">
        <v>126</v>
      </c>
      <c r="H74" s="9">
        <v>20325035748</v>
      </c>
      <c r="I74" s="9">
        <v>0</v>
      </c>
      <c r="J74" s="9">
        <v>0</v>
      </c>
      <c r="K74" s="9">
        <v>20325035748</v>
      </c>
      <c r="L74" s="9">
        <v>0</v>
      </c>
      <c r="M74" s="9">
        <v>5802937772</v>
      </c>
      <c r="N74" s="9">
        <v>14522097976</v>
      </c>
      <c r="O74" s="9">
        <v>1476970390</v>
      </c>
      <c r="P74" s="8">
        <f t="shared" si="0"/>
        <v>7.2667542055631321E-2</v>
      </c>
      <c r="Q74" s="9">
        <v>98188557</v>
      </c>
      <c r="R74" s="8">
        <f t="shared" si="1"/>
        <v>4.8309168169439424E-3</v>
      </c>
      <c r="S74" s="9">
        <v>91973817</v>
      </c>
      <c r="T74" s="8">
        <f t="shared" si="2"/>
        <v>4.525149089051432E-3</v>
      </c>
    </row>
    <row r="75" spans="1:20" ht="21.75" customHeight="1" x14ac:dyDescent="0.25">
      <c r="A75" s="11"/>
      <c r="B75" s="11"/>
      <c r="C75" s="11"/>
      <c r="D75" s="11"/>
      <c r="E75" s="11"/>
      <c r="F75" s="11"/>
      <c r="G75" s="11" t="s">
        <v>133</v>
      </c>
      <c r="H75" s="12">
        <f>SUM(H38:H74)</f>
        <v>1192063197000</v>
      </c>
      <c r="I75" s="12">
        <f t="shared" ref="I75:S75" si="7">SUM(I38:I74)</f>
        <v>0</v>
      </c>
      <c r="J75" s="12">
        <f t="shared" si="7"/>
        <v>0</v>
      </c>
      <c r="K75" s="12">
        <f t="shared" si="7"/>
        <v>1192063197000</v>
      </c>
      <c r="L75" s="12">
        <f t="shared" si="7"/>
        <v>0</v>
      </c>
      <c r="M75" s="12">
        <f t="shared" si="7"/>
        <v>517688444909.5</v>
      </c>
      <c r="N75" s="12">
        <f t="shared" si="7"/>
        <v>674374752090.5</v>
      </c>
      <c r="O75" s="12">
        <f t="shared" si="7"/>
        <v>376274826969.70001</v>
      </c>
      <c r="P75" s="13">
        <f>+O75/K75</f>
        <v>0.31565006613462293</v>
      </c>
      <c r="Q75" s="12">
        <f t="shared" si="7"/>
        <v>49781909122.500008</v>
      </c>
      <c r="R75" s="13">
        <f>+Q75/K75</f>
        <v>4.1761132503531195E-2</v>
      </c>
      <c r="S75" s="12">
        <f t="shared" si="7"/>
        <v>44861352686.500008</v>
      </c>
      <c r="T75" s="13">
        <f>+S75/K75</f>
        <v>3.7633367760534935E-2</v>
      </c>
    </row>
    <row r="76" spans="1:20" ht="23.1" customHeight="1" x14ac:dyDescent="0.25">
      <c r="A76" s="14"/>
      <c r="B76" s="15"/>
      <c r="C76" s="16"/>
      <c r="D76" s="14"/>
      <c r="E76" s="14"/>
      <c r="F76" s="14"/>
      <c r="G76" s="17" t="s">
        <v>134</v>
      </c>
      <c r="H76" s="18">
        <f>+H35+H37+H75</f>
        <v>2063485400000</v>
      </c>
      <c r="I76" s="18">
        <f t="shared" ref="I76:S76" si="8">+I35+I37+I75</f>
        <v>0</v>
      </c>
      <c r="J76" s="18">
        <f t="shared" si="8"/>
        <v>0</v>
      </c>
      <c r="K76" s="18">
        <f t="shared" si="8"/>
        <v>2063485400000</v>
      </c>
      <c r="L76" s="18">
        <f t="shared" si="8"/>
        <v>128485703843</v>
      </c>
      <c r="M76" s="18">
        <f t="shared" si="8"/>
        <v>1196060398994.0898</v>
      </c>
      <c r="N76" s="18">
        <f t="shared" si="8"/>
        <v>738939297162.91003</v>
      </c>
      <c r="O76" s="18">
        <f t="shared" si="8"/>
        <v>748049574803.09009</v>
      </c>
      <c r="P76" s="19">
        <f>+O76/K76</f>
        <v>0.36251750305724967</v>
      </c>
      <c r="Q76" s="18">
        <f t="shared" si="8"/>
        <v>367021170866.52002</v>
      </c>
      <c r="R76" s="19">
        <f>+Q76/K76</f>
        <v>0.1778646802475656</v>
      </c>
      <c r="S76" s="18">
        <f t="shared" si="8"/>
        <v>361990660159.58002</v>
      </c>
      <c r="T76" s="19">
        <f>+S76/K76</f>
        <v>0.17542680949406281</v>
      </c>
    </row>
    <row r="77" spans="1:20" x14ac:dyDescent="0.25">
      <c r="H77" s="10"/>
      <c r="I77" s="10"/>
      <c r="J77" s="10"/>
      <c r="K77" s="10"/>
      <c r="L77" s="10"/>
      <c r="M77" s="10"/>
      <c r="N77" s="10"/>
      <c r="O77" s="10"/>
    </row>
    <row r="78" spans="1:20" x14ac:dyDescent="0.25">
      <c r="H78" s="10"/>
      <c r="I78" s="10"/>
      <c r="J78" s="10"/>
      <c r="K78" s="10"/>
      <c r="L78" s="10"/>
      <c r="M78" s="10"/>
      <c r="N78" s="10"/>
      <c r="O78" s="10"/>
    </row>
    <row r="79" spans="1:20" x14ac:dyDescent="0.25">
      <c r="H79" s="10"/>
      <c r="I79" s="10"/>
      <c r="J79" s="10"/>
      <c r="K79" s="10"/>
      <c r="L79" s="10"/>
      <c r="M79" s="10"/>
      <c r="N79" s="10"/>
      <c r="O79" s="10"/>
    </row>
    <row r="80" spans="1:20" x14ac:dyDescent="0.25"/>
  </sheetData>
  <sheetProtection algorithmName="SHA-512" hashValue="K4TJlv7QVrF6E+nRbNgvbJ3ssgwVwua2PAm2QSVCVkNNXzOlA0kqLhEwxO0OQdtrUo/7Y98Nz8+HqwKaoxT7Sw==" saltValue="y+xJnZIaYuaw9EnKVjk7eA==" spinCount="100000" sheet="1" formatCells="0" formatColumns="0" formatRows="0" insertColumns="0" insertRows="0" insertHyperlinks="0" deleteColumns="0" deleteRows="0" sort="0" autoFilter="0" pivotTables="0"/>
  <mergeCells count="1">
    <mergeCell ref="A11:S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2590 del 23 de diciembre de 2022 – Por el cual se liquida el presupuesto para la vigencia 2023</Descripci_x00f3_n>
    <Vigencia xmlns="61cca86f-76d0-4580-a348-650cc4dfa152">2023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175E980-F9F4-46B2-8ADF-50019FC3E31B}"/>
</file>

<file path=customXml/itemProps2.xml><?xml version="1.0" encoding="utf-8"?>
<ds:datastoreItem xmlns:ds="http://schemas.openxmlformats.org/officeDocument/2006/customXml" ds:itemID="{9A161539-FB44-40EE-814D-7A270BA17EFB}"/>
</file>

<file path=customXml/itemProps3.xml><?xml version="1.0" encoding="utf-8"?>
<ds:datastoreItem xmlns:ds="http://schemas.openxmlformats.org/officeDocument/2006/customXml" ds:itemID="{C05F97EA-5B6E-48AC-B137-F3B90719AA2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2023</dc:title>
  <dc:creator>Sandra Patricia Jimenez Gonzalez</dc:creator>
  <cp:lastModifiedBy>Sandra Patricia Jimenez Gonzalez</cp:lastModifiedBy>
  <dcterms:created xsi:type="dcterms:W3CDTF">2023-05-02T14:34:19Z</dcterms:created>
  <dcterms:modified xsi:type="dcterms:W3CDTF">2023-05-04T15:32:25Z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