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E:\2022 PAAC 2022\II CUATRIMESTRE MONITOREO\"/>
    </mc:Choice>
  </mc:AlternateContent>
  <xr:revisionPtr revIDLastSave="0" documentId="13_ncr:1_{AA6ECC3C-F784-4C43-87F0-E3D9BBC5EC41}" xr6:coauthVersionLast="46" xr6:coauthVersionMax="46" xr10:uidLastSave="{00000000-0000-0000-0000-000000000000}"/>
  <bookViews>
    <workbookView xWindow="11970" yWindow="0" windowWidth="16830" windowHeight="15480" xr2:uid="{00000000-000D-0000-FFFF-FFFF00000000}"/>
  </bookViews>
  <sheets>
    <sheet name="PAAC II CUATRIMESTRE MONITOREO " sheetId="1" r:id="rId1"/>
  </sheets>
  <definedNames>
    <definedName name="_xlnm._FilterDatabase" localSheetId="0" hidden="1">'PAAC II CUATRIMESTRE MONITOREO '!$A$9:$O$98</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Q96" i="1" l="1"/>
  <c r="Q85" i="1"/>
  <c r="Q57" i="1"/>
  <c r="Q42" i="1"/>
  <c r="Q24" i="1"/>
  <c r="Q10" i="1"/>
  <c r="Q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57311</author>
    <author>Jorge Enrique Villota Valencia</author>
  </authors>
  <commentList>
    <comment ref="B5" authorId="0" shapeId="0" xr:uid="{00000000-0006-0000-0000-000001000000}">
      <text>
        <r>
          <rPr>
            <b/>
            <sz val="9"/>
            <color indexed="81"/>
            <rFont val="Tahoma"/>
            <family val="2"/>
          </rPr>
          <t xml:space="preserve">✓ </t>
        </r>
        <r>
          <rPr>
            <b/>
            <sz val="14"/>
            <color indexed="81"/>
            <rFont val="Tahoma"/>
            <family val="2"/>
          </rPr>
          <t xml:space="preserve">El Plan Anticorrupción y de Atención al Ciudadano debe elaborarse anualmente.
✓ Debe publicarse a más tardar el 31 de enero de cada año.
✓ A la Oficina de Planeación o quien haga sus veces le corresponde liderar su elaboración y su consolidación.
✓ Cada responsable del componente junto con su equipo propondrá las acciones del Plan Anticorrupción y de Atención al Ciudadano.
✓ El plan debe contener una acción integral y articulada con los otros instrumentos de la gestión o planes institucionales. No actividades y supuestos de acción separados.
✓ Ser una apuesta institucional para combatir la corrupción.¿
</t>
        </r>
        <r>
          <rPr>
            <b/>
            <sz val="9"/>
            <color indexed="81"/>
            <rFont val="Tahoma"/>
            <family val="2"/>
          </rPr>
          <t xml:space="preserve">
</t>
        </r>
        <r>
          <rPr>
            <b/>
            <sz val="16"/>
            <color indexed="81"/>
            <rFont val="Tahoma"/>
            <family val="2"/>
          </rPr>
          <t xml:space="preserve">Qué revisa Función Pública en el Plan A nticorrupción y de Atención al Ciudadano?
1. Publicación del PAAC.
</t>
        </r>
        <r>
          <rPr>
            <b/>
            <sz val="12"/>
            <color indexed="81"/>
            <rFont val="Tahoma"/>
            <family val="2"/>
          </rPr>
          <t>• Publicación en términos o extemporánea (A más tardar 31 de enero)
• ¿El PAAC se integra al Plan de Acción Institucional?
• Verificación de cada componente (Que se incluya en el PAAC )
• Publicación del PAAC en sección “Transparencia y Acceso a la Información”
• Enlace de publicación
2. Componente de Racionalización de Trámites
• Coherencia en la formulación de la estrategia: tipo de acción, acción, beneficio e información del SUIT
• Estrategia formulada en SUIT
• Número de trámites a racionalizar
• Número de acciones de racionalización formuladas
• Total acciones de racionalización bien formuladas
• Total acciones de racionalización por ajustar
3. Componente de rendición de cuentas.
• ¿Se formuló el componente de acuerdo a los lineamientos del MURC Versión 2?
• ¿Cuántos espacios de diálogo se van a realizar? Presenciales o Virtuales
• Rendición de cuentas en nodos en el marco del Sistema Nacional de Rendición de Cuentas
4. Componente de Servicio al Ciudadano
• Acciones para caracterizar usuarios, información de interacciones, diagnóstico y priorización.
• Acciones de capacitación o cualificación del talento humano en temas de servicio al ciudadano y esquemas de reconocimiento y estímulos.
• Acciones encaminadas a la creación de la Oficina de Relación Estado - Ciudadano
• Acciones para mejorar accesibilidad a canales de atención
• Acciones para el fortalecimiento de la estrategia de lenguaje claro
• Acciones relacionadas con la publicación/actualización de manuales y protocolos de
servicios
5. Componente de Iniciativas Adicionales
• Acciones relacionadas con la implementación, difusión y apropiación del código de integridad.
• Acciones relacionadas con la realización del Curso de Integridad, Transparencia y Lucha contra la Corrupción.
• Estrategia para la gestión de conflicto de intereses
• Acciones de involucramiento del sector privado y la ciudadanía en la promoción de la integridad pública.
• Acciones relacionadas con el seguimiento a la divulgación proactiva de información (Aplicativo por la Integridad - Ley 2013 de 2019)</t>
        </r>
      </text>
    </comment>
    <comment ref="D10" authorId="0" shapeId="0" xr:uid="{00000000-0006-0000-0000-000002000000}">
      <text>
        <r>
          <rPr>
            <b/>
            <sz val="9"/>
            <color indexed="81"/>
            <rFont val="Tahoma"/>
            <family val="2"/>
          </rPr>
          <t>V1 : Elaborar e implementar cronograma para revisión, actualización  y divulgación de la Resolución por la cual se adopta la política de administración de riesgos.</t>
        </r>
        <r>
          <rPr>
            <sz val="9"/>
            <color indexed="81"/>
            <rFont val="Tahoma"/>
            <family val="2"/>
          </rPr>
          <t xml:space="preserve">
</t>
        </r>
      </text>
    </comment>
    <comment ref="G10" authorId="0" shapeId="0" xr:uid="{00000000-0006-0000-0000-000003000000}">
      <text>
        <r>
          <rPr>
            <b/>
            <sz val="9"/>
            <color indexed="81"/>
            <rFont val="Tahoma"/>
            <family val="2"/>
          </rPr>
          <t>V1 II,III Cuatrimestre</t>
        </r>
        <r>
          <rPr>
            <sz val="9"/>
            <color indexed="81"/>
            <rFont val="Tahoma"/>
            <family val="2"/>
          </rPr>
          <t xml:space="preserve">
</t>
        </r>
      </text>
    </comment>
    <comment ref="E15" authorId="0" shapeId="0" xr:uid="{00000000-0006-0000-0000-000004000000}">
      <text>
        <r>
          <rPr>
            <b/>
            <sz val="9"/>
            <color indexed="81"/>
            <rFont val="Tahoma"/>
            <family val="2"/>
          </rPr>
          <t>V1 Una Campaña  de divulgación y sensibilización por cuatrimestre.</t>
        </r>
        <r>
          <rPr>
            <sz val="9"/>
            <color indexed="81"/>
            <rFont val="Tahoma"/>
            <family val="2"/>
          </rPr>
          <t xml:space="preserve">
</t>
        </r>
      </text>
    </comment>
    <comment ref="D16" authorId="0" shapeId="0" xr:uid="{00000000-0006-0000-0000-000005000000}">
      <text>
        <r>
          <rPr>
            <b/>
            <sz val="9"/>
            <color indexed="81"/>
            <rFont val="Tahoma"/>
            <family val="2"/>
          </rPr>
          <t xml:space="preserve">V1 Monitorear y revisar trimestralmente el Mapa de Riesgos de Corrupción de los procesos </t>
        </r>
        <r>
          <rPr>
            <sz val="9"/>
            <color indexed="81"/>
            <rFont val="Tahoma"/>
            <family val="2"/>
          </rPr>
          <t xml:space="preserve">
</t>
        </r>
      </text>
    </comment>
    <comment ref="E16" authorId="1" shapeId="0" xr:uid="{00000000-0006-0000-0000-000006000000}">
      <text>
        <r>
          <rPr>
            <sz val="9"/>
            <color indexed="81"/>
            <rFont val="Tahoma"/>
            <family val="2"/>
          </rPr>
          <t>v 1 Meta ajustada:
Realizar trimestralmente el 100% de Equipos de Gerencia de los procesos del Sistema de Gestión</t>
        </r>
      </text>
    </comment>
    <comment ref="B18" authorId="0" shapeId="0" xr:uid="{00000000-0006-0000-0000-000007000000}">
      <text>
        <r>
          <rPr>
            <b/>
            <sz val="11"/>
            <color indexed="81"/>
            <rFont val="Tahoma"/>
            <family val="2"/>
          </rPr>
          <t>2. Componente de Racionalización de Trámites
• Coherencia en la formulación de la estrategia: tipo de acción, acción, beneficio e
información del SUIT
• Estrategia formulada en SUIT
• Número de trámites a racionalizar
• Número de acciones de racionalización formuladas
• Total acciones de racionalización bien formuladas
• Total acciones de racionalización por ajustar</t>
        </r>
      </text>
    </comment>
    <comment ref="D41" authorId="0" shapeId="0" xr:uid="{00000000-0006-0000-0000-000008000000}">
      <text>
        <r>
          <rPr>
            <b/>
            <sz val="9"/>
            <color indexed="81"/>
            <rFont val="Tahoma"/>
            <family val="2"/>
          </rPr>
          <t xml:space="preserve">V2: Se fusiona estea actividad con el numeral 4.4.2 dado que son similares. 
Se ajustó el  PAAC 2022 V2. y se eliminó esta actividadpara esta Versión 2 </t>
        </r>
        <r>
          <rPr>
            <sz val="9"/>
            <color indexed="81"/>
            <rFont val="Tahoma"/>
            <family val="2"/>
          </rPr>
          <t xml:space="preserve">
</t>
        </r>
      </text>
    </comment>
    <comment ref="D47" authorId="0" shapeId="0" xr:uid="{00000000-0006-0000-0000-000009000000}">
      <text>
        <r>
          <rPr>
            <b/>
            <sz val="9"/>
            <color indexed="81"/>
            <rFont val="Tahoma"/>
            <family val="2"/>
          </rPr>
          <t>V1: Revisar y proponer acto administrativo para la adopcion de la  procedimiento  y la guia para la atención de peticiones en la Aerocivil</t>
        </r>
        <r>
          <rPr>
            <sz val="9"/>
            <color indexed="81"/>
            <rFont val="Tahoma"/>
            <family val="2"/>
          </rPr>
          <t xml:space="preserve">
Se fusiona estea actividad con el numeral 4.1.1 dado que son similares.
Se ajustarà el  PAAC 2022 V2. </t>
        </r>
      </text>
    </comment>
    <comment ref="E50" authorId="0" shapeId="0" xr:uid="{00000000-0006-0000-0000-00000A000000}">
      <text>
        <r>
          <rPr>
            <b/>
            <sz val="9"/>
            <color indexed="81"/>
            <rFont val="Tahoma"/>
            <family val="2"/>
          </rPr>
          <t xml:space="preserve">V1: Doce (12) Encuestas tabuladas y consolidadas 1 Doce (12) Encuestas tabuladas y consolidadas </t>
        </r>
        <r>
          <rPr>
            <sz val="9"/>
            <color indexed="81"/>
            <rFont val="Tahoma"/>
            <family val="2"/>
          </rPr>
          <t xml:space="preserve">
</t>
        </r>
      </text>
    </comment>
    <comment ref="D67" authorId="0" shapeId="0" xr:uid="{00000000-0006-0000-0000-00000B000000}">
      <text>
        <r>
          <rPr>
            <b/>
            <sz val="9"/>
            <color indexed="81"/>
            <rFont val="Tahoma"/>
            <family val="2"/>
          </rPr>
          <t xml:space="preserve">V1 Se fusiona esta actividad con la del seguimiento (Subcomponente 6) 5.6.1 de seguimiento, por estar duplicada :  
Producir, publicar y divulgar un informe estadístico de seguimiento  a la ejecución de las actividades académicas y de formación del CEA en sus tres escenarios, como Centro de Instrucción Aeronáutico “CIA”, como Centro de Capacitación del Talento Humano de la Aerocivil y como IES.
Se elimina actividad </t>
        </r>
      </text>
    </comment>
    <comment ref="E67" authorId="0" shapeId="0" xr:uid="{00000000-0006-0000-0000-00000C000000}">
      <text>
        <r>
          <rPr>
            <b/>
            <sz val="9"/>
            <color indexed="81"/>
            <rFont val="Tahoma"/>
            <family val="2"/>
          </rPr>
          <t xml:space="preserve">V1 Se fusiona esta actividad con la del seguimiento (Subcomponente 6) 5.6.1 de seguimiento, por estar duplicada :  
Un informe estadístico de seguimiento cuatrimestral a la ejecución de las actividades académicas y de formación del CEA en sus tres escenarios, como Centro de Instrucción Aeronáutico “CIA”, como Centro de Capacitación del Talento Humano de la Aerocivil y como IES. 
Se elimina actividad </t>
        </r>
        <r>
          <rPr>
            <sz val="9"/>
            <color indexed="81"/>
            <rFont val="Tahoma"/>
            <family val="2"/>
          </rPr>
          <t xml:space="preserve">
</t>
        </r>
      </text>
    </comment>
    <comment ref="D73" authorId="0" shapeId="0" xr:uid="{00000000-0006-0000-0000-00000D000000}">
      <text>
        <r>
          <rPr>
            <b/>
            <sz val="9"/>
            <color indexed="81"/>
            <rFont val="Tahoma"/>
            <family val="2"/>
          </rPr>
          <t>v1: Es igual a la actividad 4.1.1 una vez  firmada se comienza el procedimiento de socialiacion. La misma actividada esta tres veces</t>
        </r>
        <r>
          <rPr>
            <sz val="9"/>
            <color indexed="81"/>
            <rFont val="Tahoma"/>
            <family val="2"/>
          </rPr>
          <t xml:space="preserve">
Se elimina actividad para la V2 
Socializar  al interior de la entidad y en página web, el acto administrativo que adopta  el  procedimiento, protocolo y la guia para la atención de peticiones en la Aerocivil.
</t>
        </r>
      </text>
    </comment>
    <comment ref="E79" authorId="0" shapeId="0" xr:uid="{00000000-0006-0000-0000-00000E000000}">
      <text>
        <r>
          <rPr>
            <b/>
            <sz val="9"/>
            <color indexed="81"/>
            <rFont val="Tahoma"/>
            <family val="2"/>
          </rPr>
          <t>V1: 4 Informes  y capacitaciones (cada uno del 25%)</t>
        </r>
        <r>
          <rPr>
            <sz val="9"/>
            <color indexed="81"/>
            <rFont val="Tahoma"/>
            <family val="2"/>
          </rPr>
          <t xml:space="preserve">
</t>
        </r>
      </text>
    </comment>
  </commentList>
</comments>
</file>

<file path=xl/sharedStrings.xml><?xml version="1.0" encoding="utf-8"?>
<sst xmlns="http://schemas.openxmlformats.org/spreadsheetml/2006/main" count="881" uniqueCount="631">
  <si>
    <t>UNIDAD ADMINISTRATIVA ESPECIAL AERONÁUTICA CIVIL
FORMATO PLAN ANTICORRUPCIÓN Y DE ATENCIÓN AL CIUDADANO - VIGENCIA 2022</t>
  </si>
  <si>
    <t>Fecha publicación: 30 de enero de 2022</t>
  </si>
  <si>
    <t xml:space="preserve">PLAN ANTICORRUPCION Y ATENCION AL CIUDADANO - PAAC 2022 - V2
UNIDAD ADMINISTRATIVA ESPECIAL DE AERONAUTICA CIVIL - AEROCIVIL </t>
  </si>
  <si>
    <r>
      <t xml:space="preserve">
El Plan Anticorrupción y Atención al Ciudadano - PAAC</t>
    </r>
    <r>
      <rPr>
        <sz val="12"/>
        <color theme="1"/>
        <rFont val="Arial"/>
        <family val="2"/>
      </rPr>
      <t xml:space="preserve"> está enmarcado en los lineamientos establecidos en el Estatuto Anticorrupción- Ley 1474 de 2011 “Por la cual se dictan normas orientadas a fortalecer los mecanismos de prevención, investigación y sanción de actos de corrupción y la efectividad del control de la gestión pública”, norma a través de la cual, se implementan herramientas tendientes a la moralización y transparencia en la gestión, como lo señalado en el artículo 73, cuando establece la obligatoriedad de que cada entidad elabore un Plan Anticorrupción y de Atención al ciudadano, que contenga a su vez el Mapa de Riegos de Corrupción, las medidas para su mitigación, las estrategias anti trámite y de Rendición de Cuentas, así como los elementos para mejorar la atención al ciudadano. Igualmente,  el PAAC obedece a los linamientos y políticas definidas por el Departamento Administrativo de la Función Pública DAFP en el marco del Modelo Integrado de Planeación y Gestión - MIPG, 
El PAAC es un instrumento de tipo preventivo y de buenas practicas administrativas para  acercar su gestión a la ciudadanía, hacer más transparente su accionar y reducir y controlar la probabilidad de actos de corrupción. Su metodología incluye cinco (5) componentes autónomos e independientes (Gestión de Riesgos de Corrupción;  Mapa de Riesgos; Racionalización de Tramites; Rendición de  Cuentas; Atención al Ciudadano; Transparencia y Accesoa la información Pública), como valor agregado la entidad cuenta con dos componentes adicionales; Uno de iniciativas adicionales y otro componente de big data y aprovechamiento de datos 2022, los cuales permiten fortalecer la estrategia de atención al ciudadano y lucha contra la corrupción. 
</t>
    </r>
    <r>
      <rPr>
        <sz val="12"/>
        <rFont val="Arial"/>
        <family val="2"/>
      </rPr>
      <t xml:space="preserve">El Plan Anticorrupción y Atención al Ciudadano - PAAC 2022 esta en armonia con el Plan Estratégico Aeronáutico 2030 y el Plan Estrategico Institucional PEI  2018 - 2022  el cual fue concertado con los responsables de las áreas al inicio de la vigencia y aprobado por el Comité Institucional de Gestión y Desempeño- CIGD de la Unidad Administrativa Especial de Aeronáutica Civil – Aerocivil. </t>
    </r>
    <r>
      <rPr>
        <b/>
        <sz val="12"/>
        <color rgb="FFFF0000"/>
        <rFont val="Arial"/>
        <family val="2"/>
      </rPr>
      <t xml:space="preserve">
</t>
    </r>
    <r>
      <rPr>
        <sz val="12"/>
        <rFont val="Arial"/>
        <family val="2"/>
      </rPr>
      <t xml:space="preserve">Los </t>
    </r>
    <r>
      <rPr>
        <b/>
        <sz val="12"/>
        <rFont val="Arial"/>
        <family val="2"/>
      </rPr>
      <t xml:space="preserve">planes estratégicos Aeronáutico 2030 y el Plan Estrategico Institucional PEI  2018 - 2022 dela Unidad Administrativa Especial de aeronàutica Civil </t>
    </r>
    <r>
      <rPr>
        <sz val="12"/>
        <rFont val="Arial"/>
        <family val="2"/>
      </rPr>
      <t xml:space="preserve"> como instrumentos de planificación estan soportados en los siguientes ejes temáticos: institucionalidad, conectividad, competitividad, infraestructura y sostenibilidad ambiental, industria aeronáutica y cadena de suministro, seguridad operacional y de la aviación civil,  Desarrollo del talento humano en el sector y el fortalecimiento Institucional, los cuales consolidan y afianzan el papel misional de la entidad contribuyendo con la prestación de un mejor servicio a los grupos de valor que debemos atender. 
</t>
    </r>
    <r>
      <rPr>
        <b/>
        <sz val="12"/>
        <rFont val="Arial"/>
        <family val="2"/>
      </rPr>
      <t xml:space="preserve">Misión </t>
    </r>
    <r>
      <rPr>
        <sz val="12"/>
        <rFont val="Arial"/>
        <family val="2"/>
      </rPr>
      <t xml:space="preserve">“Trabajamos por el crecimiento ordenado de la aviación civil, la utilización segura del espacio aéreo colombiano, la infraestructura ambientalmente sostenible, la conexión de las regiones entre sí y con el mundo, impulsando la competitividad y la industria aérea y la formación de un talento humano de excelencia para el sector.
</t>
    </r>
    <r>
      <rPr>
        <b/>
        <sz val="12"/>
        <rFont val="Arial"/>
        <family val="2"/>
      </rPr>
      <t xml:space="preserve">
Visión:</t>
    </r>
    <r>
      <rPr>
        <sz val="12"/>
        <rFont val="Arial"/>
        <family val="2"/>
      </rPr>
      <t xml:space="preserve"> Al 2030, movilizar 100 millones de pasajeros y duplicar el transporte de carga partiendo del 2018, en un entorno institucional claro, competitivo, conectado, seguro y sostenible, soportado en una infraestructura renovada, una industria robustecida y un talento humano de excelencia
</t>
    </r>
    <r>
      <rPr>
        <b/>
        <sz val="12"/>
        <rFont val="Arial"/>
        <family val="2"/>
      </rPr>
      <t xml:space="preserve">
Objetivos Institucionales: </t>
    </r>
    <r>
      <rPr>
        <sz val="12"/>
        <rFont val="Arial"/>
        <family val="2"/>
      </rPr>
      <t xml:space="preserve"> </t>
    </r>
    <r>
      <rPr>
        <b/>
        <sz val="12"/>
        <color theme="1"/>
        <rFont val="Arial"/>
        <family val="2"/>
      </rPr>
      <t xml:space="preserve">
Institucional</t>
    </r>
    <r>
      <rPr>
        <sz val="12"/>
        <color theme="1"/>
        <rFont val="Arial"/>
        <family val="2"/>
      </rPr>
      <t xml:space="preserve">: Consolidar los roles de autoridad, de prestación del servicio y de investigación de accidentes para dinamizar el crecimiento del transporte aéreo, contribuyendo a la aviación civil colombiana.
</t>
    </r>
    <r>
      <rPr>
        <b/>
        <sz val="12"/>
        <color theme="1"/>
        <rFont val="Arial"/>
        <family val="2"/>
      </rPr>
      <t xml:space="preserve">Conectividad: </t>
    </r>
    <r>
      <rPr>
        <sz val="12"/>
        <color theme="1"/>
        <rFont val="Arial"/>
        <family val="2"/>
      </rPr>
      <t xml:space="preserve"> Construir una red de servicios de transporte aéreo eficiente que una las regiones del país con los principales centros de producción y de consumo nacionales y del mundo, aprovechando su capacidad integradora.  
</t>
    </r>
    <r>
      <rPr>
        <b/>
        <sz val="12"/>
        <color theme="1"/>
        <rFont val="Arial"/>
        <family val="2"/>
      </rPr>
      <t xml:space="preserve">Competitividad: </t>
    </r>
    <r>
      <rPr>
        <sz val="12"/>
        <color theme="1"/>
        <rFont val="Arial"/>
        <family val="2"/>
      </rPr>
      <t xml:space="preserve">Desarrollar políticas, públicas y estrategias que fortalezcan el factor de productividad del transporte aéreo y estimulen los servicios para el crecimiento de la aviación civil en Colombia.
</t>
    </r>
    <r>
      <rPr>
        <b/>
        <sz val="12"/>
        <color theme="1"/>
        <rFont val="Arial"/>
        <family val="2"/>
      </rPr>
      <t>Infraestructura y sostenibilidad ambiental</t>
    </r>
    <r>
      <rPr>
        <sz val="12"/>
        <color theme="1"/>
        <rFont val="Arial"/>
        <family val="2"/>
      </rPr>
      <t xml:space="preserve">: Lograr que la infraestructura, los servicios aeroportuarios, de navegación aérea y la intermodalidad, cuenten con capacidad y eficiencia para atender el crecimiento de la demanda del sector en un contexto ambientalmente sostenible.
</t>
    </r>
    <r>
      <rPr>
        <b/>
        <sz val="12"/>
        <color theme="1"/>
        <rFont val="Arial"/>
        <family val="2"/>
      </rPr>
      <t>Industria aeronautica y Cadena de suministro:</t>
    </r>
    <r>
      <rPr>
        <sz val="12"/>
        <color theme="1"/>
        <rFont val="Arial"/>
        <family val="2"/>
      </rPr>
      <t xml:space="preserve"> Potenciar la industria aeronáutica como un importante proveedor de piezas, partes y componentes aeronáuticos certificados para la región y como punto  focal en la producción de aeronaves livianas (ALS) y no tripuladas (UAS – RPAS), impulsando a su vez servicios de mantenimiento y reparación de  eronaves Todo lo anterior esta basado en los valores éticos de ser y de actuar de los servidores públicos y contratistas que hacen parte del equipo humano que trabaja para la Unidad Administrativa Especial de Aeronáutica Civil”, valores que se encuentran consignados en el codigo de integridad: Honestidad, Respeto, Compromiso, Diligencia y Justicia. 
</t>
    </r>
    <r>
      <rPr>
        <b/>
        <sz val="12"/>
        <color theme="1"/>
        <rFont val="Arial"/>
        <family val="2"/>
      </rPr>
      <t>Desarrollo del talento Humano en el Sector</t>
    </r>
    <r>
      <rPr>
        <sz val="12"/>
        <color theme="1"/>
        <rFont val="Arial"/>
        <family val="2"/>
      </rPr>
      <t xml:space="preserve">: Fortalecer la gestión del conocimiento para lograr el desarrollo integral y sostenible del talento humano, en línea con el crecimiento de la aviación civil en Colombia.
</t>
    </r>
    <r>
      <rPr>
        <b/>
        <sz val="12"/>
        <color theme="1"/>
        <rFont val="Arial"/>
        <family val="2"/>
      </rPr>
      <t xml:space="preserve">Seguridad Operacional y de la Aviación Civil: </t>
    </r>
    <r>
      <rPr>
        <sz val="12"/>
        <color theme="1"/>
        <rFont val="Arial"/>
        <family val="2"/>
      </rPr>
      <t>Posicionar al país con el mayor nivel de implementación efectiva de estándares y mejores prácticas en seguridad operacional (safety), seguridad de la aviación civil (security) y facilitación,
en un entorno de confianza y de cultura justa en compañía del sector.</t>
    </r>
    <r>
      <rPr>
        <b/>
        <sz val="12"/>
        <color theme="1"/>
        <rFont val="Arial"/>
        <family val="2"/>
      </rPr>
      <t xml:space="preserve">
Transformación de la Institucionalidad a la Modernidad: </t>
    </r>
    <r>
      <rPr>
        <sz val="12"/>
        <color theme="1"/>
        <rFont val="Arial"/>
        <family val="2"/>
      </rPr>
      <t>Fortalecer la gestión institucional: de la Entidad a través del desarrollo del talento humano, fortalecimiento de la estructura organizacional,  implementando un sistema de gestión del conocimiento  specializado en la Entidad, afianzando el Sistema Integrado de Gestión, apalancando la transformación institucional a través del PETI, fortaleciendo la política anticorrupción y la gestión jurídica</t>
    </r>
  </si>
  <si>
    <r>
      <t xml:space="preserve">Componente 1: GESTION DEL RIESGO DE CORRUPCION - MAPA DE RIESGOS DE CORRUPCION - 2022
</t>
    </r>
    <r>
      <rPr>
        <b/>
        <sz val="14"/>
        <color theme="1"/>
        <rFont val="Arial"/>
        <family val="2"/>
      </rPr>
      <t xml:space="preserve">Conjunto de actividades que permiten a la Entidad identificar, analizar y mitigar los riesgos de corrupción mediante la elaboración de un Mapa de Riesgos Institucional (compuesto por los riesgos de corrupción, y de gestión) diseñado conforme a la Política de Administración de Riesgos adoptada por la AEROCIVIL, </t>
    </r>
  </si>
  <si>
    <t>MONITOREO I CUATRIMESTRE 01/05/2022</t>
  </si>
  <si>
    <t>MONITOREO II CUATRIMESTRE 01/09/2022</t>
  </si>
  <si>
    <t>Subcomponente / procesos</t>
  </si>
  <si>
    <t xml:space="preserve"> Actividades </t>
  </si>
  <si>
    <t xml:space="preserve">Meta o producto </t>
  </si>
  <si>
    <t xml:space="preserve">Responsable </t>
  </si>
  <si>
    <t>Periodo programado</t>
  </si>
  <si>
    <t>AVANCE
 %</t>
  </si>
  <si>
    <t xml:space="preserve">EVIDENCIAS </t>
  </si>
  <si>
    <t>OBSERVACIONES RESPONSABLE</t>
  </si>
  <si>
    <t xml:space="preserve">OBSERVACIONES - MONITOREO OAP </t>
  </si>
  <si>
    <t>Subcomponente 
Política de Administración de Riesgos</t>
  </si>
  <si>
    <t>1.1.1</t>
  </si>
  <si>
    <t xml:space="preserve">Revisar y/o actualizar la Resolución por la cual se adopta la política de administración de riesgos.
</t>
  </si>
  <si>
    <t xml:space="preserve">Una (1) Resolución  de Administración de Riesgos. Adoptada y divulgada por la Entidad
</t>
  </si>
  <si>
    <t>Oficina Asesora de Planeación / Grupo de Innovación Organizacional./ CICCI.</t>
  </si>
  <si>
    <t>III Cuatrimestre</t>
  </si>
  <si>
    <t>SOLICITAMOS MODIFICAR LA REDACCIÓN DE LA ACTIVIDAD (columna D fila 8) POR: 
Revisar y/o actualizar la Resolución por la cual se adopta la política de administración de riesgos.
SOLICITAMOS MODIFICAR EL PERIODO PROGRAMADO (columna G fila 8) POR: 
III Cuatrimestre</t>
  </si>
  <si>
    <t xml:space="preserve">Se toma nota para la V2 del PAAC. El motivo del replanteamiento de la meta a cumplir se debe a lo reciente de la politica aprobada por Res 4076 dl 09  12 2019  "poítica de operación de  Administración de riesgos" </t>
  </si>
  <si>
    <t>1.1.2</t>
  </si>
  <si>
    <t>Suscribir la Agenda conjunta de trabajo entre la Unidad Administrativa Especial Aeronáutica Civil y la Secretaría de Transparencia de la Presidencia de la República. para la promoción de la transparencia, la integridad y la prevención de la corrupción en la Aerocivil</t>
  </si>
  <si>
    <t xml:space="preserve">Un (1) Acuerdo Firmado </t>
  </si>
  <si>
    <t xml:space="preserve">Oficina Asesora de Planeación </t>
  </si>
  <si>
    <t>I Cuatrimestre</t>
  </si>
  <si>
    <t xml:space="preserve">Acuerdo firmado / TEAMS </t>
  </si>
  <si>
    <t xml:space="preserve">Firmado por las partes y en Operación </t>
  </si>
  <si>
    <t>Subcomponente 2
Construcción del Mapa de Riesgos de Corrupción</t>
  </si>
  <si>
    <t>1.2.1</t>
  </si>
  <si>
    <t>Realizar mesas de trabajo con los diferentes procesos para la revisión y/o actualización del Mapa de Riesgos de Corrupción a 2023</t>
  </si>
  <si>
    <t>Mapa de riesgos de Corrupción MRC acualizados</t>
  </si>
  <si>
    <t>Oficina Asesora de Planeación / Grupo de Innovación Organizacional</t>
  </si>
  <si>
    <t xml:space="preserve"> III Cuatrimestre</t>
  </si>
  <si>
    <t xml:space="preserve">Se adjunta: 
Cronograma de actualización del Grupo Innovación Organizacional donde se evidencias las fechas de actualización de los procesos articulado con el decreto 1294 del 2021 y tambien actualización de riesgos de gestión y corrupción. </t>
  </si>
  <si>
    <t>SOLICITAMOS MODIFICAR LA REDACCIÓN DE LA META O PRODUCTO (columna E fila 10) POR: 
Avance de la matriz Riesgos de Corrupción 2023 -  de los procesos. del Sistema de Gestión.</t>
  </si>
  <si>
    <t>Se evidencia cronograma registrado como soporteen teams 
Compromiso a ejecutarse en el III cuatrimestre</t>
  </si>
  <si>
    <t>1.2.2</t>
  </si>
  <si>
    <t>Realizar actividades de asesoría, fortalecimiento de capacidades y el adecuado levantamiento del flujo de información de los procesos financiero y contractual que permita a las líneas de defensa la correcta construcción del mapa de aseguramiento  de tales procesos; de conformidad al Plan Anual de Auditoría 2022 aprobado por el Director General de la entidad.</t>
  </si>
  <si>
    <t xml:space="preserve">Mapa de aseguramiento de los procesos:  Financieros y contractuales </t>
  </si>
  <si>
    <t>Oficina Control Interno</t>
  </si>
  <si>
    <t>I, II, III Cuatrimestre</t>
  </si>
  <si>
    <t>https://aerocivil.sharepoint.com/:f:/s/FORMULACINPAAC2022.MONITOREOySEGUIMIENTOPAAC2022/EncCqYq_lUFOry4RbXHBC00BQ3hdese7a83_jFoy3GLokg?e=rKJjx6</t>
  </si>
  <si>
    <t xml:space="preserve">Se aprueba el plan anual de auditoria vigencia 2022 que contempla el levantamiento del flujo de información de los procesos financiero y contractual, el cual contempla las auditorias mensuales que permitiran la construcción del mapa de aseguramiento de los dos procesos  </t>
  </si>
  <si>
    <t>verificadas evidencias presentadas</t>
  </si>
  <si>
    <t>Subcomponente 3
Consulta y divulgación</t>
  </si>
  <si>
    <t>1.3.1</t>
  </si>
  <si>
    <t>Publicar en la pagina web de la entidad y en Isolucion el Mapa de Riesgos de corrupción 2023 en construcción, para que los ciudadanos participen con sugerencias, observaciones y/o  aportes.</t>
  </si>
  <si>
    <r>
      <t xml:space="preserve">Matriz Riesgos de Corrupción 2023 - </t>
    </r>
    <r>
      <rPr>
        <u/>
        <sz val="11"/>
        <rFont val="Arial"/>
        <family val="2"/>
      </rPr>
      <t>en construcción p</t>
    </r>
    <r>
      <rPr>
        <sz val="11"/>
        <rFont val="Arial"/>
        <family val="2"/>
      </rPr>
      <t xml:space="preserve">ublicada y socializada. </t>
    </r>
  </si>
  <si>
    <t xml:space="preserve">Compromiso a cumplir en el III cuatrimestre </t>
  </si>
  <si>
    <t>1.3.2</t>
  </si>
  <si>
    <t>Fortalecer el conocimiento en gestión del riesgo a los líderes y gestores de proceso mediante sensibilizaciones y campañas.</t>
  </si>
  <si>
    <t>Realizar 3 sensibilizacones enfocadas a fortalecer el conocimiento en gestión del riesgo a los líderes y gestores de proceso</t>
  </si>
  <si>
    <r>
      <rPr>
        <sz val="11"/>
        <rFont val="Calibri"/>
        <family val="2"/>
        <scheme val="minor"/>
      </rPr>
      <t xml:space="preserve"> - CORREO INFO DE INTERES
 - LISTADO DE PARTICIPANTES O ASISTENTES
 - PRESENTACIÓN DE LA REUNIÓN
 - GRABACIÓN CHARLA DEL SISTEMA DE GESTIÓN:</t>
    </r>
    <r>
      <rPr>
        <u/>
        <sz val="11"/>
        <color theme="10"/>
        <rFont val="Calibri"/>
        <family val="2"/>
        <scheme val="minor"/>
      </rPr>
      <t xml:space="preserve">
https://aerocivil-my.sharepoint.com/:v:/g/personal/alfonso_barrios_aerocivil_gov_co/EWILNfkXIVpKiSuH463WpFYBIvVDDwOt4gZ9-1oMzkQrEA?e=MItiFD</t>
    </r>
  </si>
  <si>
    <t>Se realizó una charla del Sistema de Gestión el 1 de Marzo del 2022. La charla estuvo enfocada en la actualización de la política de operación de administración de riesgos y en el informe de monitoreo de riesgos con corte del 2021.
SOLICITAMOS MODIFICAR LA REDACCIÓN DE LA META O PRODUCTO (columna E fila 13) POR: 
Realizar 3 sensibilizacones enfocadas a fortalecer el conocimiento en gestión del riesgo a los líderes y gestores de proceso</t>
  </si>
  <si>
    <t>Verificadas evidencias y
 Se toma nota para la V2 del PAAC</t>
  </si>
  <si>
    <t>Subcomponente 4
Monitorio y revisión</t>
  </si>
  <si>
    <t>1.4.1</t>
  </si>
  <si>
    <t xml:space="preserve">Monitorear y revisar Cuatrimestralmente el Mapa de Riesgos de Corrupción de los procesos </t>
  </si>
  <si>
    <t xml:space="preserve">Tres (3) informes de seguimiento a Riesgos de corrupción de los procesos del Sistema de Gestión, durante la vigencia 2022. 
</t>
  </si>
  <si>
    <t>18 MONITOREOS DE 34 PROCESOS DEL SISTEMA DE GESTIÓN</t>
  </si>
  <si>
    <t xml:space="preserve">Teniendo en cuenta que el monitoreo se realiza cada cuatrimestre, a la fecha se han realizado 18 monitoreos en los 34 procesos del Sistema de Gestión. 
Después de tener el monitoreo completo se realiza una consolidación de la información y se prepara un informe. 
SOLICITAMOS MODIFICAR LA REDACCIÓN DE LA ACTIVIDAD (columna D fila 14) POR: 
Monitorear y revisar Cuatrimestralmente el Mapa de Riesgos de Corrupción de los procesos 
SOLICITAMOS MODIFICAR LA REDACCIÓN DE LA META O PRODUCTO (columna E fila 14) POR: 
Tres (3) informes de seguimiento a Riesgos de corrupción de los procesos del Sistema de Gestión, durante la vigencia 2022. </t>
  </si>
  <si>
    <t>Verificadas evidencias en teams
 Se toma nota para la V2 del PAAC</t>
  </si>
  <si>
    <t>1.4.2</t>
  </si>
  <si>
    <t>Realizar seguimiento y evaluación Mapa de Riesgos de Corrupción</t>
  </si>
  <si>
    <t xml:space="preserve">Informe y analisis de avances y resultados </t>
  </si>
  <si>
    <t>I,II,III Cuatrimestre</t>
  </si>
  <si>
    <t>https://www.aerocivil.gov.co/atencion/control/reportes-de-contro-interno</t>
  </si>
  <si>
    <t>Se presenta informe al PAAC donde se analiza y se rinde el seguimiento y evaluación del mapa de riesgos de corrupción, el cual será publicado el 14 de mayo de 2022.
El informe se publica por Ley dentro de los 10 primeros días hábiles de la culminación de cada cuatrimestre (14-05-2022)</t>
  </si>
  <si>
    <r>
      <t>COMPONENTE 2 : RACIONALIZACIÓN DE TRAMITES : - 2022</t>
    </r>
    <r>
      <rPr>
        <b/>
        <sz val="14"/>
        <rFont val="Arial"/>
        <family val="2"/>
      </rPr>
      <t xml:space="preserve">
La Política de Racionalización de Trámites busca mejorar la relación entre la Estado y la ciudadanía, esto a través de menores costos, menos requisitos de trámite, disminución de tiempos de ejecución de los trámites y evitar el desplazamiento innecesario del ciudadano a las ventanillas de atención.</t>
    </r>
  </si>
  <si>
    <t xml:space="preserve">Periodo programado </t>
  </si>
  <si>
    <t xml:space="preserve">Subcomponente 2 / Racionalizacion de Trámites </t>
  </si>
  <si>
    <t>2..1.1</t>
  </si>
  <si>
    <r>
      <t xml:space="preserve">Racionalizar y publicar en el SUIT </t>
    </r>
    <r>
      <rPr>
        <b/>
        <sz val="11"/>
        <rFont val="Calibri"/>
        <family val="2"/>
        <scheme val="minor"/>
      </rPr>
      <t>tres(3) trámites</t>
    </r>
    <r>
      <rPr>
        <sz val="11"/>
        <rFont val="Calibri"/>
        <family val="2"/>
        <scheme val="minor"/>
      </rPr>
      <t xml:space="preserve"> de la Secretaria de Servicios a la Navegación Aérea.</t>
    </r>
  </si>
  <si>
    <t xml:space="preserve">Cronograma 
Tres (3) trámites de la Secretaria de Servicios a la Navegación Aérea racionalizados e inscritos en el SUIT 
</t>
  </si>
  <si>
    <t>http://tramites1.suit.gov.co/reportes-web/faces/reportes/racionalizacion/rep_portal_tipo_racionalizacion_nacion.jsf?_adf.ctrl-state=16qoic6nu2_3</t>
  </si>
  <si>
    <t xml:space="preserve">Se evidenció la estrategia registrada en el Aplicativo SUIT donde se evidencian 2 tramites a racionalizar y optimizalos totalmente en linea. 
Mejora otros dos mediante la facilitaci{on del algunas de las actividades respecto a la rdicación, y/o envío de documentos por medios electrónicos.
 Se propone que el avance es del 33% </t>
  </si>
  <si>
    <t>2.1.2</t>
  </si>
  <si>
    <t>Monitorear y hacer seguimiento al avance del cronograma de racionalización de trámites</t>
  </si>
  <si>
    <t>3 informes en la vigencia (un informe por cuatrimestre) de monitoreo y seguimiento del proceso de racionalización de trámites.</t>
  </si>
  <si>
    <t xml:space="preserve">I, II y III Cuatrimestre </t>
  </si>
  <si>
    <t>Se programa reunion  para seguir proceso de actualizacion de los tramites.</t>
  </si>
  <si>
    <t xml:space="preserve">El área presenta el plan de acción para la mejora de los trámites, el cual es la base parael seguimiento y monitoreo.
No se evidencia informe 
 Se propone que el avance es del 33% </t>
  </si>
  <si>
    <t>2..1.3</t>
  </si>
  <si>
    <t>Acompañar y asesorar a los equipos de trabajo en la racionalización de los tramites 
Gestionar ante el SUIT los ajustes requeridos al Plan de racionalización.</t>
  </si>
  <si>
    <t>Tres (3) Informes en la vigencia (un informe por cuatrimestre)
Actas de las mesas de trabajo.</t>
  </si>
  <si>
    <t xml:space="preserve">Se lleva a cabo  mesa de trabajo con la Direccion  de Operaciones de Navegacion Aerea, para la actualizacion de los tramites a Racionalzar.
Se logra realzar el 5 de mayo 2022. </t>
  </si>
  <si>
    <t xml:space="preserve">se evidencia el acompañamiento al {area dueña del trámite (listado de mesa de trabajo) 
 evidencia informe.
 Se propone que el avance es del 33% </t>
  </si>
  <si>
    <t>2..1.4</t>
  </si>
  <si>
    <t xml:space="preserve">Seguimiento a la actualización de la gestion de tramites </t>
  </si>
  <si>
    <t>Informe de cumplimiento de la meta propuesta en relación con el proceso de racionalización de tràmites  PAAC.</t>
  </si>
  <si>
    <t xml:space="preserve">III Cuatrimestre </t>
  </si>
  <si>
    <t xml:space="preserve">Comppromiso para el III cutrimestre </t>
  </si>
  <si>
    <r>
      <t xml:space="preserve">COMPONENTE 3 : RENDICION DE CUENTAS 2022
</t>
    </r>
    <r>
      <rPr>
        <b/>
        <sz val="14"/>
        <color theme="1"/>
        <rFont val="Arial"/>
        <family val="2"/>
      </rPr>
      <t>El proceso de rendición de cuentas tiene por objeto facilitar la interacción con la ciudadanía y retroalimentación a la misma sobre la gestión pública de la AROCIVIL, mediante información pública de las decisiones, avances y resultados de la administración, diálogo en doble vía y responsabilidad al definir los mecanismos de mejora según los compromisos que surjan de los espacios de dialogo y rendición con la ciudadanía.</t>
    </r>
  </si>
  <si>
    <t>Subcomponente /procesos</t>
  </si>
  <si>
    <t>Subcomponente 1 
Información de calidad y en lenguaje comprensible</t>
  </si>
  <si>
    <t>3.1.1</t>
  </si>
  <si>
    <t xml:space="preserve">Elaborar y publicar en el micrositio de “transparencia y acceso a la información pública” de la página web un informe de gestión en el cual se rinda cuenta de los resultados de la política de gestión estratégica del talento humano. </t>
  </si>
  <si>
    <t>Un (1) informe de gestión semestral publicado en la página web de la entidad, en el cual se rinda cuenta de los resultados de la política de gestión estratégica del talento humano.</t>
  </si>
  <si>
    <t xml:space="preserve">Dirección de Gestión Humana </t>
  </si>
  <si>
    <t xml:space="preserve">II y III Cuatrimestre </t>
  </si>
  <si>
    <t xml:space="preserve">Metas programadas para el II y III Cuatrimestre </t>
  </si>
  <si>
    <t>3.1.2</t>
  </si>
  <si>
    <t xml:space="preserve">Revisar y actualizar la estrategia de comunicación con  la Política de Comunicación y de relacionamiento estratégico de la Entidad armonizandola con la nueva estructura organizacional  para fortalecer la cultura de confianza y credibilidad de la Aviación Civil Colombiana.
</t>
  </si>
  <si>
    <t>Estrategia de Comunicaciones aprobada y socializada</t>
  </si>
  <si>
    <t xml:space="preserve">Oficina Asesora de Comunicaciones y Relacionamiento Institucional </t>
  </si>
  <si>
    <t>X:\2022\1001-42-000 POLÍTICAS\Política de comunicaciones</t>
  </si>
  <si>
    <t>Conforme al Decreto 1294 del 14 de octubre ya el Grupo de Comunicación y Presa pasa a ser Oficina Asesora de Comunicacions y Relacionamiento Institucional, siendo asi se asignan nuevas funciones y es necesario ajustar la politica y la caracterizacion del proceso.</t>
  </si>
  <si>
    <t xml:space="preserve">Se verificò evidencias de avance registrado </t>
  </si>
  <si>
    <t>3.1.3</t>
  </si>
  <si>
    <t>Elaborar y publicar a través de la página web, intranet  y de redes sociales (Facebook Live, ruedas de prensa, rondas de medios, sinergias en redes sociales, entre otras) información clara, comprensible y oportuna sobre la gestión de la Aeronáutica Civil, que sea de interés para los grupos de valor</t>
  </si>
  <si>
    <t xml:space="preserve">Cuatro (4) comunicados mensuales,   
Seis (6) informativos de la Entidad en video mensuales     
70 piezas informativas internas y externa para divulgación en la comunidad online mensual
                                        </t>
  </si>
  <si>
    <t>X:\2022; PAGINA WEB, PAGINA DE INTRANET</t>
  </si>
  <si>
    <t>Se realiza un nuevo informativo mas dinamico llamado Plan Vuelo apartir de Abril, esto para mostrar mas noticias que la Entidad realiza</t>
  </si>
  <si>
    <t>3.1.4</t>
  </si>
  <si>
    <t>Liderar, coordinar, consolidar y publicar el  Plan, Anticorrupción y de Atención al Ciudadano 2022.</t>
  </si>
  <si>
    <t xml:space="preserve">PAAC 2022 publicado  en la web - botón de Transparencia ( en Construccion y definitivo) </t>
  </si>
  <si>
    <t xml:space="preserve">I Cuatrimestre </t>
  </si>
  <si>
    <t>https://www.aerocivil.gov.co/atencion/participacion/plan-anticorrupcion</t>
  </si>
  <si>
    <t xml:space="preserve">PUBLICADO PAGINA WEB - BOTON DE TRANSPARENCIA Y PARTICIPA </t>
  </si>
  <si>
    <t xml:space="preserve">OK - VERIFICADA LA EVIDENCIA </t>
  </si>
  <si>
    <t>3.1.5</t>
  </si>
  <si>
    <t>Monitorear y evaluar periodicamente el avance de las  actividades establecidas en el Plan Anticorrupción y de Atención al Ciudadano</t>
  </si>
  <si>
    <t xml:space="preserve">Tres (3) Informes de monitoreo de avances del  PAAC 2022.  </t>
  </si>
  <si>
    <t xml:space="preserve">Se ejecuta el monitoreo en os 10 primeros dias hàbiles siguientes a a finalización del cuatrimestre </t>
  </si>
  <si>
    <t>3.1.6</t>
  </si>
  <si>
    <t>Formular la Estrategia anual de Rendición de Cuentas</t>
  </si>
  <si>
    <t>Estrategia anual de rendición de cuentas</t>
  </si>
  <si>
    <t xml:space="preserve">I, Cuatrimestre </t>
  </si>
  <si>
    <t>https://www.aerocivil.gov.co/atencion/participacion/rendicion-de-cuentas</t>
  </si>
  <si>
    <t xml:space="preserve">Se formulo una estrategia para el periodo 2020 -2023 </t>
  </si>
  <si>
    <t>Subcomponente 2
Diálogo de doble vía con la ciudadanía y sus organizaciones</t>
  </si>
  <si>
    <t>3.2.1</t>
  </si>
  <si>
    <t xml:space="preserve">Liderar y Coordinar la Audiencia publica de Rendición de cuentas Institucional 2021 </t>
  </si>
  <si>
    <t xml:space="preserve">Convocar e invitar  a la  ciudadana especialmente de grupos de interés que interactúan con la entidad.  
Estandarizar la recoleccion de información mediante Formatos de:  invitaciones, encuestas, evaluaciones, listas de chequeo, listas asistencia.
Responder inquietudes de la ciudadania y partes interesadas. 
Informe  resultados  Audiencia pública de rendicion de cuentas.
</t>
  </si>
  <si>
    <t>Enlace :https://www.aerocivil.gov.co/atencion/participacion/rendicion-de-cuentas</t>
  </si>
  <si>
    <t xml:space="preserve">
Audiencia pública de rendiciòn de cuentas vigencia 2021 ejecutada el 19 de abril 2022   </t>
  </si>
  <si>
    <t xml:space="preserve">OK - VERIFICADo informe de rendicion de cuentas vigencia 2021  </t>
  </si>
  <si>
    <t>3.2.2</t>
  </si>
  <si>
    <t>Coordinar y proveer la Información institucional de avance de resultados para consolidar la  Audiencia publica de Rendición de cuentas Sectorial  2022</t>
  </si>
  <si>
    <t>Informe de gestión 2022</t>
  </si>
  <si>
    <t>se presentará una vez culmine lq vigencia 2022</t>
  </si>
  <si>
    <t>3.2.3</t>
  </si>
  <si>
    <t>Realización de campañas, nacional y regionales, sobre mecanismos de participación ciudadana</t>
  </si>
  <si>
    <t xml:space="preserve">8 Campañas realizadas y difundidas (Banner,virtuales, presenciales, Videos, carteles, etc) </t>
  </si>
  <si>
    <t xml:space="preserve">Secretaría General  /                          
G Relación Estado - Ciudadano </t>
  </si>
  <si>
    <t>Junto con la Oficina Asesora de Planeación se agendará una mesa de trabajo para implementar acciones para desarrollar esta actividad</t>
  </si>
  <si>
    <t xml:space="preserve">Se tiene previsto para el II cuatrimestre programar capacitacionescon el apoyo de la Secretaria de Transparencia. - OAP
Se reprograma la campaña para el II y III cuatrimestre  </t>
  </si>
  <si>
    <t>3.2.4</t>
  </si>
  <si>
    <t xml:space="preserve"> Identificar, apoyar y  consolidar diferentes espacios de participación ciudadana que se generan institucionalmente. </t>
  </si>
  <si>
    <t xml:space="preserve">Informe consolidado </t>
  </si>
  <si>
    <t xml:space="preserve">Plan de participaciòn ciudadana 
Formatos de encuestas y dialogo con la ciudadania
Formato de invemntario de espacios de participación y dialogo con la ciudadania 
</t>
  </si>
  <si>
    <t xml:space="preserve">Se presenta el plan de participación ciudadana 
Se esta mapeando y consolidando los diferentes espacios de dialogo y participaci´n con la ciudadania.. Se cuenta con un formato para recoger y consolidar información anivel nacional </t>
  </si>
  <si>
    <t>Subcomponente 4
Evaluación y retroalimentación a la gestión institucional</t>
  </si>
  <si>
    <t>3.4.1</t>
  </si>
  <si>
    <t>Evaluar, elaborar y publicar Informe  de evaluación del proceso de Rendición de Cuentas</t>
  </si>
  <si>
    <t xml:space="preserve"> Informe de evaluación y retroalimentación </t>
  </si>
  <si>
    <t xml:space="preserve">eta programada para el III cuatrimestre  </t>
  </si>
  <si>
    <r>
      <rPr>
        <b/>
        <sz val="26"/>
        <color theme="1"/>
        <rFont val="Arial"/>
        <family val="2"/>
      </rPr>
      <t>COMPONENTE 4 : ATENCION AL CIUDADANO 2022</t>
    </r>
    <r>
      <rPr>
        <b/>
        <sz val="22"/>
        <color theme="1"/>
        <rFont val="Arial"/>
        <family val="2"/>
      </rPr>
      <t xml:space="preserve">
</t>
    </r>
    <r>
      <rPr>
        <b/>
        <sz val="14"/>
        <color theme="1"/>
        <rFont val="Arial"/>
        <family val="2"/>
      </rPr>
      <t>Este componente tiene por objeto garantizar la calidad y el acceso a los trámites y servicios que ofrecen de la entidad, mejorar la relación con el ciudadano y fortalecer los canales de comunicación.</t>
    </r>
  </si>
  <si>
    <t xml:space="preserve">MONITOREO II CUATRIMESTRE 01/09/2022 </t>
  </si>
  <si>
    <t>Fecha programada</t>
  </si>
  <si>
    <t>Subcomponente 1  
Estructura administrativa y Direccionamiento estratégico</t>
  </si>
  <si>
    <t>4.1.1</t>
  </si>
  <si>
    <t>Este compromiso esta en proyecto, el cual daremos cumplimiento en el tercer cuatrimestre. PROPONEMOS CAMBIAR  EL NOMBRE DE LA ACTIVIDAD  PARA MAYOR CLARIDAD POR: " ACTUALIZACIÓN DE LA RESOLUCIÓN DE ATENCION DE PQRD". 
DE IGUAL FORMA SOLICITAMOS FUSIONAR ESTAS ACTIVIDAD CON LA No. 4.4.2</t>
  </si>
  <si>
    <t>4.2.1</t>
  </si>
  <si>
    <t>Programar y ejecutar actividades de formación y sensibilización a los servidores públicos, orientadas al desarrollo de competencias para fortalecer el servicio brindado a los ciudadanos.</t>
  </si>
  <si>
    <t>Tres actividades de formaciòn programadas para la vigencia 2022
Actividades de formación ejecutadas / Actividades de formación programadas*100</t>
  </si>
  <si>
    <t>4.2.2</t>
  </si>
  <si>
    <t xml:space="preserve">Capacitar al TTHH de la entidad  en temas de servicio al ciudadano gestionando con el ente certificador del SENA para que valide las competencias en estas tematicas. </t>
  </si>
  <si>
    <t xml:space="preserve">Tres (3) Cursos implementados con servidores publicos y contratistas capacitados </t>
  </si>
  <si>
    <t>Los servidores públicos del Grupo Relación Estado - Ciudadano se han capacitado en temas relacionados con integridad y transparencia, MIPG y en interiorizaciones internas relacionadas con el decreto 1294 del 14 de octubre de 2021. De igual forma, se vienen adelantando algunos contactos para asistir  a capacitaciones dictadas por el SENA. Se realizó gestión con la coordinación administrativa del sena para que accedieran a dictarnos cursos de servicio al cliente certificados para nuestros servidores. El sena dio respuesta positiva y nos designó al instructor Alex Alzate para dictar el curso y a Maria Jimena Pineda</t>
  </si>
  <si>
    <t>Se evidenciòn la gestión con el SENA y se reprograman los cursos para el II y II cuatrimestre.</t>
  </si>
  <si>
    <t>4.2.3</t>
  </si>
  <si>
    <t>Desarrollar el Programa de Capacitación en Gestión Documental.</t>
  </si>
  <si>
    <t xml:space="preserve">Tres (3) Informes de ejecucion de la implementación del Programa de Capacitación  de conformidad con el Cronograma establecido. </t>
  </si>
  <si>
    <t xml:space="preserve">Secretaria General / Dirección Administrativa / G. Gestión Documental </t>
  </si>
  <si>
    <t>I, II y III Cuatrimestre</t>
  </si>
  <si>
    <t>La información se encuentra disponible en carpeta TEAMS
MONITOREO Y SEGUIMIENTO PAAC 
COMPONENTE 4- Atención al ciudadano- COMPONENTE 4- 4.2 Talento Humano- 4.2.3 Programa capacitación gestión documental- Evidencias I Cuatrimestre
* Informe PAAC Primer Cuatrimestre 2022.</t>
  </si>
  <si>
    <t>Durante el primer cuatrimestre del 2022 se realizaron 3 sesiones de socialización del Sistema Integrado de Conservación- SIC, cumpliendo con la actividad para el primer cuatrimestre 2022.
* 09/02/2022- 25 participantes 
* 16/02/2022- 110 participantes
* 23/02/2022- 91 participantes  
Adicional, se han realizado socializaciones y asistencias técnicas relacionadas con la Circular 012 – Nueva Codificación de Dependencias (principio de procedencia). Además, socialización del memorando 2022008969, lineamientos para la creación de expedientes electrónicos y actualización documental de expedientes contractuales.
Finalmente, para el segundo trimestre del 2022 se iniciará el Seminario en Transformación Digital y Gestión Documental – certificado y apoyado por el PIC de la Dirección de Gestión Humana.</t>
  </si>
  <si>
    <t>Verificada evidencia registrada</t>
  </si>
  <si>
    <t>4.2.4</t>
  </si>
  <si>
    <t xml:space="preserve">Realizar campañas de divulgación sobre referentes éticos y disciplinarios de los servidores públicos, especialmente en faltas disciplinarias constitutivas de actos de corrupción. </t>
  </si>
  <si>
    <t xml:space="preserve">11 Piezas gráficas
2 Folletos 
2 conferencias </t>
  </si>
  <si>
    <t>Oficina de Control Disciplinario Interno</t>
  </si>
  <si>
    <t>Piezas gráficas
Diapositivas de charlas sobre referentes éticos y disciplinarios
Listado de asistencia de charla de inducción</t>
  </si>
  <si>
    <t>Se publicó, a través del correo electrónico informaciondeinteres@aerocivil.gov.co, 2 piezas gráficas sobre referentes éticos y disciplinarios de los servidores públicos. 
Se elaboró el material para las charlas sobre referentes éticos y disciplinarios de los servidores públicos, ajustado a la Ley 1952 de 2019.
El Despacho ha apoyado a la Dirección de Gestión Humana en el proceso de inducción de nuevos servidores públicos, en materia disciplinaria.</t>
  </si>
  <si>
    <t>4.4.1</t>
  </si>
  <si>
    <t>Diseñar una guia de atención al ciudadano, completa y sencilla</t>
  </si>
  <si>
    <t xml:space="preserve">Guia  aprobada, socializada e implementada. </t>
  </si>
  <si>
    <t>II  Cuatrimestre</t>
  </si>
  <si>
    <t>RUTA BOG 7: J:\3004-Atencion al Ciudadano\2022\DocApoyo\PAAC 2022\Actividad 4.4.1</t>
  </si>
  <si>
    <t>La actualización del protocolo de servicio al ciudadano se encuentra en etapa de revisión y ajustes. Asi mismo,  se estan proyectando otros documentos  y/o guias</t>
  </si>
  <si>
    <t>Se evidencia  gestion de la meta</t>
  </si>
  <si>
    <t>4.4.2</t>
  </si>
  <si>
    <t xml:space="preserve">Acatualización de la resolución de Atención de PQRD". </t>
  </si>
  <si>
    <t xml:space="preserve">Propuesta de Resolución </t>
  </si>
  <si>
    <t>II Cuatrimestre</t>
  </si>
  <si>
    <r>
      <t xml:space="preserve">Este compromiso esta en proyecto, el cual daremos cumplimiento en el tercer cuatrimestre. PROPONEMOS CAMBIAR  EL NOMBRE DE LA ACTIVIDAD  PARA MAYOR CLARIDAD POR: " </t>
    </r>
    <r>
      <rPr>
        <b/>
        <sz val="10"/>
        <color theme="1"/>
        <rFont val="Arial"/>
        <family val="2"/>
      </rPr>
      <t xml:space="preserve">ACTUALIZACIÓN DE LA RESOLUCIÓN DE ATENCION DE PQRD". </t>
    </r>
  </si>
  <si>
    <t>4.4.3</t>
  </si>
  <si>
    <t>Revisar la resolución 4388 de 31 12 2019 polìtica Anticorrupción de la UAEAC</t>
  </si>
  <si>
    <t xml:space="preserve">Resolución Actualizada </t>
  </si>
  <si>
    <t>De conformidad con la ley 2195 de enero de 2022 se actualizó la política de transparencia, acceso a la información y lucha contra la corrupccion, articulada al MIPG y con los pasos de lineamientos del DAFP. Dicha política actualizada resalta la analítica de datos que facilitará el acceso a la información en tiempo real.
Este primer borrador ha sido revisado por el jurídico de la secretaría general la secretaría general Dra Gladys y Yolanda Vega de planeacion, se separó el espacio para el 20 de mayo en el comité de desempeño para poder presentar en aprobación esta Política</t>
  </si>
  <si>
    <t xml:space="preserve">Se presenta un proyecto borrador de actualizacion de la polìtica anticorrupción Res 4388 del 31 12 2019.  proyecto confuso en su redaccion.  
La politica de Transparencia, acceso a la información pública y lucha contra la
corrupción se aprobò mediante ACTA 4 COMITÉ CIGD (23 06 2021 ) - TEAMS/EQUIPO  " COMITÉ INSTITUCIONAL DE GESTION Y DESEMPEÑO -UAEAC. </t>
  </si>
  <si>
    <t>4.5.1</t>
  </si>
  <si>
    <t>Revisar  y actualizar la caracterización de usuarios</t>
  </si>
  <si>
    <t>Matriz de caracterización actualizada</t>
  </si>
  <si>
    <t>RUTA BOG 7: J:\3004-Atencion al Ciudadano\2022\DocApoyo\PAAC 2022\Actividad 4.5.1</t>
  </si>
  <si>
    <t>Se elaboró el formulario de preguntas para la ciudadanía y grupos de interés, el cual se encuentra en etapa de revisión y ajustes para su publicación y divulgación</t>
  </si>
  <si>
    <t>Verificadas evidencias de avance</t>
  </si>
  <si>
    <t>4.5.2</t>
  </si>
  <si>
    <t>Realizar encuestas mensuales sobre percepción de servicio y atención de necesidades</t>
  </si>
  <si>
    <t>Informe Trimestral tabulado</t>
  </si>
  <si>
    <t>I, II y III cuatrimestre</t>
  </si>
  <si>
    <t>https://www.aerocivil.gov.co/atencion/atencionpqrd/informe-de-pqrd</t>
  </si>
  <si>
    <r>
      <rPr>
        <sz val="10"/>
        <rFont val="Arial"/>
        <family val="2"/>
      </rPr>
      <t xml:space="preserve">El Grupo de Relación Estado Ciudadano realizó el análisis de los resultados obtenidos durante el trimestre de la encuesta de satisfacción al ciudadano. Este análisis se encuentra contemplado en el informe de Gestión de PQRSD.  </t>
    </r>
    <r>
      <rPr>
        <sz val="10"/>
        <color rgb="FFFF0000"/>
        <rFont val="Arial"/>
        <family val="2"/>
      </rPr>
      <t>SOLICITAMOS AJUSTAR LA META O PRODUCTO: "1 INFORME TRIMESTRAL TABULADO"</t>
    </r>
  </si>
  <si>
    <t xml:space="preserve">Verificado informe registrado 
En la V2 del PAACse reformulara la meta 
</t>
  </si>
  <si>
    <t>4.5.3</t>
  </si>
  <si>
    <t>Realizar alianza estrategica mediante convenio con el  MIN TIC para implementar el Centro de Relevo y cualificar a los servidores en su uso, y facilitar la accesibilidad de las personas sordas a los servicios de la entidad.</t>
  </si>
  <si>
    <t xml:space="preserve">Convenio Firmado
Talento Humano Capacitado </t>
  </si>
  <si>
    <t>II cuatrimestre</t>
  </si>
  <si>
    <t>https://centroderelevo.gov.co/632/w3-propertyvalue-15347.html
Ruta BOG 7 J:\3004-Atencion al Ciudadano\2022\DocApoyo\PAAC 2022\Actividad 5.4.1 Centro de Relevo</t>
  </si>
  <si>
    <r>
      <rPr>
        <sz val="10"/>
        <rFont val="Arial"/>
        <family val="2"/>
      </rPr>
      <t>Mintic indica que: no serán necesarias la realización de pruebas técnicas, acuerdos, capacitaciones, asesorías, memorandos de entendimiento, convenios, alianzas así como tampoco se expedirán certificaciones sobre la implementación o uso, ni reportes o estadísticas de los servicios prestados.</t>
    </r>
    <r>
      <rPr>
        <sz val="10"/>
        <color rgb="FFFF0000"/>
        <rFont val="Arial"/>
        <family val="2"/>
      </rPr>
      <t xml:space="preserve"> SOLICITAMOS FUSIONAR CON LA ACTIVIDAD 5.4.1  POR EFECTIVIDAD DE LA MATRIZ </t>
    </r>
  </si>
  <si>
    <t xml:space="preserve">Verificado el cumplimiento de este proposito, constatando que el centro de relevo se encuentra a disposcion del grupo de interes especifico.  
</t>
  </si>
  <si>
    <t>4.5.4</t>
  </si>
  <si>
    <t>Difundir al interior del CEA y específicamente a la comunidad académica sobre el  Instructivo para la gestión  de Peticiones, Quejas, Reclamos, Solicitudes y Denuncias - PQRSD en la Secretaría del CEA</t>
  </si>
  <si>
    <t>Realizar dos (2) campañas de difusión para la gestión de PQRSD</t>
  </si>
  <si>
    <t>CEA</t>
  </si>
  <si>
    <t>II y III cuatrimestre</t>
  </si>
  <si>
    <t>*Correo enviado el 15/3/2022 el seguimientoo
*Cronograma de campaña de difusión de PPQRSD.
*Presentación en Power Point Campaña de Difusión.</t>
  </si>
  <si>
    <t>Para el primer cuatrimestre del año, la Secretaría CEA socializó a toda la comunidad académica mediante correo electronico (Instructivo Gestión PQRSD en el CEA) en el cual, se hace enfasís en el manejo de las PQRSD en la SCEA.
Se realizó cronograma de campañas de difusión de PQRSD para los meses de Junio y Agosto de 2022  y se diseño la presentación que se realizará a todos los grups que hacen parte de la SCEA.</t>
  </si>
  <si>
    <t xml:space="preserve">Evidencias verificadas </t>
  </si>
  <si>
    <t>4.6.1</t>
  </si>
  <si>
    <t xml:space="preserve">Seguimiento a la gestión de las PQRSD verificando cumplimiento de la normatividad vigente. </t>
  </si>
  <si>
    <t>Dos (2) Informes de seguimiento (Semestral).</t>
  </si>
  <si>
    <t>II, III Cuatrimestre</t>
  </si>
  <si>
    <t xml:space="preserve">Metas programadas para el II y III cuatrimestre </t>
  </si>
  <si>
    <r>
      <t xml:space="preserve">COMPONENTE 5 : TRANSPARENCIA Y ACCESO DE  LA INFORMACIÓN 2022
</t>
    </r>
    <r>
      <rPr>
        <b/>
        <sz val="14"/>
        <color theme="1"/>
        <rFont val="Arial"/>
        <family val="2"/>
      </rPr>
      <t>El derecho de acceso a la información pública es una de las acciones más importantes para la toma de decisiones acertadas, además le permite a la ciudadanía participar en la gestión de la Entidad mediante un control social continuo. Así mismo, el Modelo Integrado de Planeación y Gestión incluye esta política en la dimensión de Información y Comunicación, permitiendo la articulación entre la gestión pública y el derecho a la información pública</t>
    </r>
  </si>
  <si>
    <t>Período programado</t>
  </si>
  <si>
    <t>Subcomponente 1
 Lineamientos de Transparencia
Activa</t>
  </si>
  <si>
    <t>5.1.1</t>
  </si>
  <si>
    <t>Gestionar actividades de socialización e interiorización de las políticas anticorrupción y antifraude a los servidores públicos de la entidad, con el fin de entregar herramientas conceptuales que eviten recaer en conductas contratias a la ley.</t>
  </si>
  <si>
    <t xml:space="preserve">Campañas de socialización a través de los medios informáticos de la entidad.(Bimensual)
Pildoras informativas parasocializar la Ley 2195 de 2022 y su posterior reglamentación. ( Bimensual) </t>
  </si>
  <si>
    <t xml:space="preserve">Oficina Control Interno </t>
  </si>
  <si>
    <t>https://www.aerocivil.gov.co/atencion/participacion/rendicion-de-cuentas
https://aerocivil.sharepoint.com/:f:/s/FORMULACINPAAC2022.MONITOREOySEGUIMIENTOPAAC2022/ErQa6MWQNkxCqtyjs4yanmMBIaril1l0JX1pETVR243dpQ?e=ghpCbf</t>
  </si>
  <si>
    <t xml:space="preserve">Se realiza actividad en la rendición de cuentas llevada a cabo el 19 de abril de 2022 donde se socializan e interiorizan las ESTRATEGIAS ANTICORRUPCIÓN con la entidad y la comunidad en General,  </t>
  </si>
  <si>
    <t xml:space="preserve">Se verificaron tip que evidencian las campañas </t>
  </si>
  <si>
    <t>5.1.2</t>
  </si>
  <si>
    <t>Organizar, clasificar., ordenar y describir el archivo de la entidad (con y sin hoja de control).</t>
  </si>
  <si>
    <t>Presentar un (1) informe cuatrimestral sobre el  avance de la organización de 1.504 ML Metros Lineales de Archivo (clasificación, ordenación y descripción).</t>
  </si>
  <si>
    <t>La información se encuentra disponible en carpeta TEAMS
MONITOREO Y SEGUIMIENTO PAAC 
COMPONENTE 5 Mecanismos para la transparencia y el acceso a la información- 5.1 TRANSPARENCIA ACTIVA- 5.1.2 Organizar y describir el archivo de la entidad (con y sin hoja de control)- EVIDENCIAS I CUATRIMESTRE
* Informe PAAC Primer Cuatrimestre 2022.</t>
  </si>
  <si>
    <t xml:space="preserve">Dentro de la organización archivística para la vigencia 2022 se estableció una priorización de metros lineales (ML) a organizar que, para la meta reportada es de 1504 ML. Durante el periodo evaluado se alcanzó a organizar 698,61 ML, es decir, un 46,45 % como resultado final.  </t>
  </si>
  <si>
    <t xml:space="preserve">verificada evidencia del informe. 
Se ajusta el avance a 33% dado que lel indicador es respecto a los informes, El 46.45 corresponde al contenido y  al avance de la organización de 1.504 ML Metros Lineales de Archivo (clasificación, ordenación y descripción). </t>
  </si>
  <si>
    <t>5.1.3</t>
  </si>
  <si>
    <t>Digitalizar las diferentes series documentales</t>
  </si>
  <si>
    <t>Presentar un (1) informe cuatrimestral sobre el  avance de la digitación de 5.859.000 Imágenes de Expedientes.</t>
  </si>
  <si>
    <t>La información se encuentra disponible en carpeta TEAMS
MONITOREO Y SEGUIMIENTO PAAC 
COMPONENTE 5 Mecanismos para la transparencia y el acceso a la información- 5.1 TRANSPARENCIA ACTIVA- 5.1.3 Digitalizar las diferentes series documentales- EVIDENCIAS I CUATRIMESTRE
* Informe PAAC Primer Cuatrimestre 2022.</t>
  </si>
  <si>
    <t>De un total de 5.859.000 Imágenes programadas para la vigencia 2022. Durante el primer cuatrimestre se avanzó en la digitalización e indexación de 2.174.778 imágenes correspondiente a un 37 %.</t>
  </si>
  <si>
    <t xml:space="preserve">verificada evidencia del informe. 
Se ajusta el avance a 33% dado que lel indicador es respecto a los informes cuatrimestrales , El 37 %  corresponde al contenido y  al avance de  la digitación de 5.859.000 Imágenes de Expedientes. 
</t>
  </si>
  <si>
    <t>5.1.4</t>
  </si>
  <si>
    <t xml:space="preserve">Realizar seguimiento a la actualización de las hojas de vida en el SIGEP II de los servidores públicos de la Aerocivil. </t>
  </si>
  <si>
    <t xml:space="preserve">Presentar un informe cuatrimestral al Comité Directivo acerca de la actualización de la hoja de vida de los servidores públicos de la Aerocivil. </t>
  </si>
  <si>
    <t>33.33 %</t>
  </si>
  <si>
    <t>https://aerocivil.sharepoint.com/:f:/s/FORMULACINPAAC2022.MONITOREOySEGUIMIENTOPAAC2022/ElVBjrgms5ZDoq2TtaeJ9DcB5L-U-xCZyjXj7gsF0UbP6A?e=4otymc</t>
  </si>
  <si>
    <t xml:space="preserve">A fecha de corte del informe así va el diligenciamiento de la hoja de vida en el SIGEP II, es importante recordar que el aplicativo estuvo fuera de servicio del 4 al 16 de marzo de 2022, debido a la migración del SIGEP I al SIGEP II.
Total de planta Aerocivil: 2861 
Activos y actualizados: 1261 – 44% 
Inactivos en SIGEP II:  1600 – 56% 
Como resultado de la migración, los servidores públicos han tenido dificultad para generar una nueva contraseña e ingresar al aplicativo. La servidora pública del Grupo de Historias Laborales, Esperanza Camacho brinda el soporte telefónico, por correo y Teams para que los servidores puedan acceder. 
Durante el mes de mayo se reforzará el tema con piezas de comunicación. </t>
  </si>
  <si>
    <t xml:space="preserve">Verificadas evidencias </t>
  </si>
  <si>
    <t>5.1.5</t>
  </si>
  <si>
    <t>Elaborar campañas de comunicación para recordar la actualización de la hoja de vida en el SIGEPII</t>
  </si>
  <si>
    <t>Una (1) campaña de comunicación interna cuatrimestral para recordar a los servidores públicos el deber de mantener actualizada la hoja de vida en el SIGEP II</t>
  </si>
  <si>
    <t xml:space="preserve">33.33% </t>
  </si>
  <si>
    <t>https://aerocivil.sharepoint.com/:f:/s/FORMULACINPAAC2022.MONITOREOySEGUIMIENTOPAAC2022/EmyvuMDlO51Kns9HWjY0TkkB4I8cm_nEtCXnxPBvgVx5Vg?e=xjROUK</t>
  </si>
  <si>
    <t>En los meses de marzo y abril de 2022 la Dirección de Gestión Humana efectuó campaña de comunicación interna para recordar a los servidores públicos la actualización de la hoja de vida en el SIGEP II. Para esto se enviaron a través de la cuenta informaciondeinteres@aerocivil.gov.co comunicados, piezas gráficas, instructivos y tutoriales en video. 
Es importante resaltar, debido a la migración de entidades entre sistemas SIGEP 1 y SIGEP 2, el aplicaitvo estuvo fuera de servicio desde las 4:00 p.m. del viernes 4 de marzo hasta las 6:00 p.m. del miércoles 16 de marzo de 2022, según lo informó el DAFP en la página web www.sigep.gov.co</t>
  </si>
  <si>
    <t>5.1.6</t>
  </si>
  <si>
    <t xml:space="preserve">Realizar seguimiento al diligenciamiento de la declaración de bienes y rentas en el SIGEP II por parte de los servidores públicos en los tiempos establecidos por la Ley. </t>
  </si>
  <si>
    <t xml:space="preserve">Presentar un informe en el primer y segundo cuatrimestre al Comité Directivo acerca del diligenciamiento de la declaración de bienes y rentas en el SIGEP II. </t>
  </si>
  <si>
    <t>I y II Cuatrimestre</t>
  </si>
  <si>
    <t>33.33%</t>
  </si>
  <si>
    <t>https://aerocivil.sharepoint.com/:f:/s/FORMULACINPAAC2022.MONITOREOySEGUIMIENTOPAAC2022/EiapkFIZPapHppm6VnTAMnEBT-GpS4w5Wz4chEerXiA7wg?e=yOg6nB</t>
  </si>
  <si>
    <t xml:space="preserve">A la fecha de corte del informe, así va el diligenciamiento de la declaración de bienes y rentas en el SIGEP II:
• Total de planta Aerocivil: 2861 
• Total de servidores públicos con declaración de bienes y rentas diligenciada: 366  (13%)
El plazo para diligenciar la declaración de bienes y rentas en el SIGEP vence el 31 de mayo de 2022.
La Dirección de Gestión Humana está esperando agenda en el Comité Directivo para presentar los avances y solicitar su apoyo para que los servidores públicos cumplan con este requisito de ley. </t>
  </si>
  <si>
    <t>5.1.7</t>
  </si>
  <si>
    <t>Elaborar una campaña de comunicación para recordar a los servidores públicos el diligenciamiento de la declaración de bienes y rentas en el SIGEP II en las fechas estabelcidas por la Función Pública</t>
  </si>
  <si>
    <t>Una (1) campaña de comunicación interna en los meses de abril y mayo de 2022 para recordar a los servidores públicos el deber de diligenciar la declaración de bienes y rentas en el SIGEP II</t>
  </si>
  <si>
    <t>https://aerocivil.sharepoint.com/:f:/s/FORMULACINPAAC2022.MONITOREOySEGUIMIENTOPAAC2022/ErQ8uWy9AFNGlqA5YNEuL8sB1veKyKfGOKqipo38Ck6gPQ?e=wAQTXy</t>
  </si>
  <si>
    <t>En la primera semana de abril de 2022, el Grupo de Liquidación de Prestaciones y Nómina expidió los certificados de ingresos y retenciones vigencia 2021. Posteriormente, la Dirección de Gestión Humana redactó y envío la Circular Nº19 del 8 de abril de 2022 “Ingreso de información en el aplicativo SIGEP II – Actualización de bienes y rentas”. 
Adicionalmente, para recordar el diligenciamiento de la declaración de bienes y rentas se ha publicado banner en la intranet, se envío tutoriales y comunicados por la cuenta informaciondeinteres@aerocivil.gov.co, al igual que las invitaciones a las capacitaciones de la Función Pública, las cuales son realizadas a través de sus redes sociales (YouTube - Facebook).</t>
  </si>
  <si>
    <t>5.1.8</t>
  </si>
  <si>
    <t>Actualización del directorio de servidores públicos</t>
  </si>
  <si>
    <t>Un (1) directorio de servidores públicos por cada mes del año 2022, es decir, doce (12) a cierre de la vigencia.</t>
  </si>
  <si>
    <t>https://aerocivil.sharepoint.com/:f:/s/FORMULACINPAAC2022.MONITOREOySEGUIMIENTOPAAC2022/EgGPrKi5zrBBlZdd8b7bTHoBXE_sGWdjPe9N6mGBMo7ZvA?e=NwGOVu</t>
  </si>
  <si>
    <t xml:space="preserve">La Dirección de Gestión Humana mensualmente actualiza y pública en la página web el directorio de servidores públicos, conforme a las novedades que se hayan presentado en la planta de personal. 
A la fecha de corte del informe, se han publicado la información correspondiente a los meses de enero, febrero, marzo y abril de 2022. </t>
  </si>
  <si>
    <t xml:space="preserve">Verificadas evidencias 
Este directorio se visualizòn a través de un enlace desde  la pagina web - boton de transparencia. https://www.aerocivil.gov.co/atencion/estructura/directorio-de-servidores-publicos. 
https://www.aerocivil.gov.co/transparencia/estructura-organica. </t>
  </si>
  <si>
    <t>5.1.9</t>
  </si>
  <si>
    <t>Implementar las actividades contempladas en el plan de acción de la Política de Gobierno digital</t>
  </si>
  <si>
    <t>Informe de Seguimiento plan de acción de la politica de Gobierno Digital - Indicador % de avance de la alternativa de mejora.</t>
  </si>
  <si>
    <t>Secretaría de Tecnologías de la Información</t>
  </si>
  <si>
    <t xml:space="preserve">Como evidencia del avance se tienen los siguientes documentos: 
-Catálogo de sistemas de información actualizado ( con lineamientos de MinTIC)
-Inventario de sistemas de información
-Inventario de servicios tecnológicos
- Procedimiento Gestionar Desarrollo y Mantenimiento de Software v2.1
- Procedimiento de gestión de peticiones e incidentes de servicios que incluye SI. ( En Isolucion aprobado).https://isolucion.aerocivil.gov.co/Isolucion/Administracion/frmFrameSet.aspx?Ruta=Li4vRnJhbWVTZXRBcnRpY3Vsby5hc3A/UGFnaW5hPUJhbmNvQ29ub2NpbWllbnRvNEFlcm9uYXV0aWNhUFJPL0EvQUY5MTBCMUMtRjM2MS00MkQ0LTg2NDctRkVGMjZFRjk0RjEyL0FGOTEwQjFDLUYzNjEtNDJENC04NjQ3LUZFRjI2RUY5NEYxMi5hc3AmSURBUlRJQ1VMTz04NzQz
- Entregable 12 Manual Modelo de Gobierno de datos v1.0
- Entregable 18 Documento Diseño programa de calidad integración y MDM v1.0
- Entregable 22 Documento de diseño Estándares para aprovisionamiento de datos v1.0
- Informe de la ejecución del plan de tratamiento de riesgos 2021 
-Seguimiento plan de acción MIPG-Gobierno digital. </t>
  </si>
  <si>
    <t>De acuerdo al plan de acción diseñado en la vigencia 2021 en base al diagnóstico realizado en esa vigencia, el avance es del 82% que corresponde a: 
Contrato CPS 22000347 H3 DE 2022, iniciado el 26 enero de 2022, se cuenta con el apoyo del Arquitecto de sistemas de información y de servicios tecnológicos.
-Catálogo de sistemas de información actualizado ( con lineamientos de MinTIC), se está en estudio de mercado para proceso precontractual IPv4 a IPv6,
En el contrato que está en ejecución se están revisando y actualizando los documentos:  Modelo de Gobierno de Datos, Programa de Calidad, integración y gestión de los datos maestros y el diseño estándares para aprovisionamientos de datos
Fue documentado el procedimiento:  Gestionar Desarrollo y Mantenimiento de Software v2.1. se inicia revisión.
el Procedimiento de gestión de peticiones e incidentes de servicios que incluye SI está aprobado en Isolucion.
A partir del II cuatrimestre se tendrá un nuevo plan de acción con los nuevos elementos del autodiagnóstico 2021, el cual será la base para el plan de acción 2022.</t>
  </si>
  <si>
    <t>5.1.10</t>
  </si>
  <si>
    <t>Informar a la comunidad académica los avances del programa de Fortalecimiento Institucional</t>
  </si>
  <si>
    <t xml:space="preserve">Incluir en las actividades académicas la temática  Cátedra Aeronáutica </t>
  </si>
  <si>
    <t>I, II  cuatrimestre</t>
  </si>
  <si>
    <t>*Propuesta Actualización CATEDRA AERONAUTICA 2022</t>
  </si>
  <si>
    <t>La Secretaría Centro de Estudios Aeronauticos, propuso llevar a cabo la revisión de la carga horaria que se estableció para el desarrollo de la cátedra aeronáutica, para efectos de incluir los contenidos relacionados con el Plan de Transformación para el Fortalecimiento Institucional.
* La Cátedra Aeronáutica para programas de educación superior: 1 crédito (48 horas)
* La Cátedra Aeronáutica para Cursos Básicos: 8 y 4 horas, dependiendo de la intensidad horaria del curso. Para cursos menores de 40 horas: 2 horas
Contenidos propuestos de fortalecimiento institucional
• Lineamientos del Plan de Transformación para el Fortalecimiento Institucional.
• El Plan de Transformación para el Fortalecimiento Institucional a la luz de los retos planteados en el Plan Estratégico Aeronáutico 2030</t>
  </si>
  <si>
    <t xml:space="preserve">Evidencias verificads </t>
  </si>
  <si>
    <t>5.1.11</t>
  </si>
  <si>
    <t>.</t>
  </si>
  <si>
    <t xml:space="preserve">Se solicita fusionar esta actividad con la del seguimiento (Subcomponente 6) 5.6.1 de seguimiento, por estar duplicada  </t>
  </si>
  <si>
    <t>5.1.12</t>
  </si>
  <si>
    <t>Producir, publicar y divulgar un boletín informativo en donde se informe los resultados de calidad en las actividades, programas académicas y la autoevaluación académica.</t>
  </si>
  <si>
    <t xml:space="preserve">Generar trimestralmente un boletín de calidad y autoevaluación académica </t>
  </si>
  <si>
    <t>I, II y III  cuatrimestre</t>
  </si>
  <si>
    <t xml:space="preserve"> Boletines trimestrales de Calidad y Autoevaluación Académica CEA 2021
*  SIAC INFORMA. Correo desde el  No. 11 al No. 27, durante el periodo de Enero -Abril 2022</t>
  </si>
  <si>
    <t>La Secretaría Centro de Estudios Aeronauticos, propuso llevar a cabo la revisión de la carga horaria que se estableció para el desarrollo de la cátedra aeronáutica, para efectos de incluir los contenidos relacionados con el Plan de Transformación para el Fortalecimiento Institucional.
* La Cátedra Aeronáutica para programas de educación superior: 1 crédito (48 horas)
* La Cátedra Aeronáutica para Cursos Básicos: 8 y 4 horas, dependiendo de la intensidad horaria del curso. Para cursos menores de 40 horas: 2 horas
Contenidos propuestos de fortalecimiento institucional
• Lineamientos del Plan de Transformación para el Fortalecimiento Institucional.
• El Plan de Transformación para el Fortalecimiento Institucional a la luz de los retos planteados en el Plan Estratégico Aeronáutico 2031</t>
  </si>
  <si>
    <t>por favor revisar observaciones registradas en la V2 del formato enviado (5.1.10 y 5.1.12) ya que son iguales y una de ella no corresponde a la autoevaluación de calidad académica. igual registrar en la evidencias los soportes correspondientes a la actividad de auto evaluación de la vigencia 2022. 
Observacones ajustadas</t>
  </si>
  <si>
    <t>5.1.13</t>
  </si>
  <si>
    <t>Publicitar los canales de comunicación con la Oficina de Control Disciplinario Interno.</t>
  </si>
  <si>
    <t>11 Piezas audiovisuales</t>
  </si>
  <si>
    <t>Libretos de piezas audiovisuales
Piezas audiovisuales</t>
  </si>
  <si>
    <t>Debido a la capacidad de recursos tecnológicos y a la carga de trabajo para desarrollar y publicarlas piezas audivisuales, es necesario reajustar la meta de once (11) a cinco (5). Los vídeos se empezarán a publicar en el segundo cuatrimestre del año 2022.</t>
  </si>
  <si>
    <t xml:space="preserve">Evidencia verificads </t>
  </si>
  <si>
    <t>5.1.14</t>
  </si>
  <si>
    <t>Realizar la Feria de la Transparencia en la Aerocivil, para socializar el Plan Anual de Adquisiciones - PAA y el proceso de gestión de compra y contratación publica y aplicar herramienta de medición de percepción</t>
  </si>
  <si>
    <t>Evento realizado con alcance a nivel nacional
Informe feria de transparencia ralizado</t>
  </si>
  <si>
    <t xml:space="preserve"> Direccion Administrativa
</t>
  </si>
  <si>
    <t xml:space="preserve">Se realizó reunión el dia 29 de abril  interna de planeación de las ferias únicmanete con el personal que apoya la Dirección Administrativa, definiendo puntos a desarrollar y agenda propuesta de ferias a nivel central y regional.
Se anexa en evidencias:
reunión teams
Cuadro de planeación ferias de transparencia </t>
  </si>
  <si>
    <t>Se requiere reprogramación, cambiando el plazo de ejecución actualmente que está para el mes de abril pasarlo al  mes de junio.
Lo anterior obedece a que por buenas prácticas este tipo de eventos no deben realizarse antes de las lecciones de congreso, como también no cruzarse o ser anterior a la rendición de cuentas, así las cosas, es necesario esta reprogramación,</t>
  </si>
  <si>
    <t>Se constató la evidencia registrada 
Se coordina con la secretaria de Transparencia para el apoyo interinstitucional en estos temas</t>
  </si>
  <si>
    <t>5.1.15</t>
  </si>
  <si>
    <t>Diseñar e implementar  videos lúdicos e institucionales  del manual de contratación de la Aerocivilo por capitulos y  disponerlo en web e intranet.</t>
  </si>
  <si>
    <t>6 videos públicados, 1 por capitulo asi:
Capítulo I políticas del proceso de compra y contratación pública
Capítulo II etapa de planeación
Capítulo III selección, celebración y legalización
Capítulo IV etapa de ejecución
Capítulo V etapa postcontractual</t>
  </si>
  <si>
    <t xml:space="preserve">Correo institucional  con soportes y temas de actualización del Manual de contratación en los que se ha avanzado. </t>
  </si>
  <si>
    <t>Se inició revisión y actualización del Manual de contratación, en diferentes capitulos, con el proposito de culminar esta tarea a mayo 30 y asi proceder a la solicitud y planeación de videos ludicos con el Manual actualizado.</t>
  </si>
  <si>
    <t xml:space="preserve">Se constató la evidencia registrada </t>
  </si>
  <si>
    <t>5.1.16</t>
  </si>
  <si>
    <t>Implementar la política de compras y contratación pública establecida por colombia compra eficiente y adoptada en MIPG</t>
  </si>
  <si>
    <t xml:space="preserve">Diagnostico de la Política realizado
Plan de acción para la implementación de la politica
Implementación de actividades </t>
  </si>
  <si>
    <t>Presentación de la  política de compra y contratación pública
Autodiagnostico realizado
Agenda de teams presentación y aprobación de politica.</t>
  </si>
  <si>
    <t>Se presentó y aprobó la política de compra y contratación públicaen el comité de gestión y desempeño del 29 de marzo.
Se creó y aplicó herramienta de autodiagnóstico para la política de compra y contratación pública al 30 de marzo, teniendo en cuenta los lineamientos dados por MIPG en su segunda dimensión.</t>
  </si>
  <si>
    <t>5.1.17</t>
  </si>
  <si>
    <t>Es igual a la actividad 4.1.1 una vez  firmada se comienza el procedimiento de socialiacion. La misma actividada esta tres veces</t>
  </si>
  <si>
    <t xml:space="preserve">Esta actividad se inicia cuando se adopte el  procedimiento  y la guia para la atención de peticiones en la Aerocivil. 4.4..2 </t>
  </si>
  <si>
    <t>Subcomponente 2
Lineamientos de Transparencia
Pasiva</t>
  </si>
  <si>
    <t>5.2.1</t>
  </si>
  <si>
    <t xml:space="preserve">Seguimiento al cumplimiento de las respuestas de los derechos de petición </t>
  </si>
  <si>
    <t xml:space="preserve">Informe </t>
  </si>
  <si>
    <t>Mensual</t>
  </si>
  <si>
    <t>33.3%</t>
  </si>
  <si>
    <t>Ruta BOG 7: J:\3004-Atencion al Ciudadano\2022\27 INFORMES\117 Informes sobre la atención a peticiones, quejas, sugerencias, denuncias y reclamos
Ruta BOG 7: J:\3004-Atencion al Ciudadano\2022\DocApoyo\PAAC 2022\Actividad 5.2.1 Seguimiento al cumplimiento de las respuestas de los derechos de petición
Ruta BOG 7: J:\3004-Atencion al Ciudadano\2022\DocApoyo\Seguimiento</t>
  </si>
  <si>
    <t>El Grupo Relación Estado Ciudadano, ha realizado 4 seguimientos mensuales a las respuestas de los derechos de petición, notificando a las dependencias los derechos de petición que aún se encuentran sin evidencia de respuesta</t>
  </si>
  <si>
    <t xml:space="preserve">Verificado el informe como evidencia 
</t>
  </si>
  <si>
    <t>Subcomponente 3 Elaboración de los Instrumentos de Gestión de la Información</t>
  </si>
  <si>
    <t>5.3.1</t>
  </si>
  <si>
    <t>Actualizar, aprobar y socializar documentación del SGSI</t>
  </si>
  <si>
    <t xml:space="preserve">Informe de seguimiento al cronograma para  la actualización, aprobación y socializacion de 25 documentos del Sistema de Gestión de Seguridad de la información </t>
  </si>
  <si>
    <t>I y II  Cuatrimestre</t>
  </si>
  <si>
    <t>Informe con la lista de los procedimientos de Seguridad de la Información, incluyendo la clave de calidad y el proceso asociado. 
Documentos aprobados aprobados se encuentran publicados en Isolución</t>
  </si>
  <si>
    <t xml:space="preserve">Del total de 25 documentos se tienen aprobados 12 equivalente al 48%, así mismo se tienen 2 documentos pendientes de carga y los restantes están en flujo de revisión y aprobación. </t>
  </si>
  <si>
    <t>5.3.2</t>
  </si>
  <si>
    <t>Realizar seguimiento en la implementación de los controles de seguridad de la información definidos en el Plan de Tratamiento de Riesgos de los Activos de Información.</t>
  </si>
  <si>
    <t>Informe de seguimiento a la Implementación de los controles de seguridad de la información.</t>
  </si>
  <si>
    <t>Informe de la ejecución del plan de tratamiento de riesgos 2021
Informe de Avance de la ejecución del Plan de tratamiento de riesgos.</t>
  </si>
  <si>
    <t>Se tiene definido el informe de la ejecución del plan de tratamiento el cual posee la definición de los controles y el Informe de Avance de la ejecución del plan de tratamiento de riesgos, el cual muestra el porcentaje de avance. 
Para el seguimiento en la ejecución en el plan de tratamiento de riesgos se requiere que la Oficina Asesora de Planeación avance con los ajustes de los procesos, en base al proceso de fortalecimiento institucional.</t>
  </si>
  <si>
    <t xml:space="preserve">Verificada evidencia registrada
Se recomienda registrar fechas del informe  dentro del contenido. </t>
  </si>
  <si>
    <t>5.3.3</t>
  </si>
  <si>
    <t>Realizar seguimiento al diligenciamiento del Formato Único de Inventario Documental de cada Archivo de Gestión, en la carpeta denominada Gestión Documental, creada en el BOG7 de cada oficina productora.</t>
  </si>
  <si>
    <t xml:space="preserve">Un (1) informe cuatrimestrales de seguimiento al cumplimiento del diligenciamiento poro parte de las áreas. </t>
  </si>
  <si>
    <t>La información se encuentra disponible en carpeta TEAMS
MONITOREO Y SEGUIMIENTO PAAC 
COMPONENTE 5 Mecanismos para la transparencia y el acceso a la información- 5.3 INSTRUMENTOS GESTIÓN DE INFORMACIÓN- 5.3.3 Gestión Documental Formato Único de Inventario- EVIDENCIAS I CUATRIMESTRE
* Informe PAAC Primer Cuatrimestre 2022.</t>
  </si>
  <si>
    <t>De acuerdo con lo definido en la Circular 032 de 2021 (ADI 2021021576), durante el primer cuatrimestre se realizó el seguimiento a los siguientes inventarios: 
- FUID de Contratos, Dirección Administrativa.
- FUID de Historias Clínicas, Grupo Medicina de Aviación.
- FUID de Historias de Salud Ocupacional, Grupo Seguridad Social.
- FUID de Historias Laborales, Grupo Historias Laborales.
- FUID de Historiales de Inmuebles, Grupo Administración de Inmuebles.</t>
  </si>
  <si>
    <t xml:space="preserve">verificada evidencia del informe. </t>
  </si>
  <si>
    <t>Subcomponente 4 Criterio Diferencial de Accesibilidad</t>
  </si>
  <si>
    <t>5.4.1</t>
  </si>
  <si>
    <t>Implementar el convenio suscrito con Min tic respeto al centro de relevo de atención a las personas sordas.</t>
  </si>
  <si>
    <t xml:space="preserve">Implementación del convenio para la atención de las personas sordas. </t>
  </si>
  <si>
    <r>
      <rPr>
        <sz val="10"/>
        <rFont val="Arial"/>
        <family val="2"/>
      </rPr>
      <t>Mintic indica que: no serán necesarias la realización de pruebas técnicas, acuerdos, capacitaciones, asesorías, memorandos de entendimiento, convenios, alianzas así como tampoco se expedirán certificaciones sobre la implementación o uso, ni reportes o estadísticas de los servicios prestados.</t>
    </r>
    <r>
      <rPr>
        <sz val="10"/>
        <color rgb="FFFF0000"/>
        <rFont val="Arial"/>
        <family val="2"/>
      </rPr>
      <t xml:space="preserve"> SOLICITAMOS FUSIONAR CON LA ACTIVIDAD 4.5.3 POR EFECTIVIDAD DE LA MATRIZ </t>
    </r>
  </si>
  <si>
    <t xml:space="preserve">Se verifica que el servicio esta a disposiciòn del grupo de interes que lo solicite. </t>
  </si>
  <si>
    <t>Subcomponente 5 Monitoreo del Acceso a la Información Pública</t>
  </si>
  <si>
    <t>5.5.1</t>
  </si>
  <si>
    <t>Realizar seguimiento de la actualizacion de la informacion en la pagina web  de cada àrea de la entidad, de igual forma realizar capacitaciones de dicho proceso.</t>
  </si>
  <si>
    <t>3 Informes  y capacitaciones (cada uno del 33%)</t>
  </si>
  <si>
    <t>X:\2022\Documentos de Apoyo\Informe 1 Cuatrimestre</t>
  </si>
  <si>
    <t xml:space="preserve">Se propone realizar 3 Informes de monitoreo de seguimiento de actualizacion de informacion en la pagina web, para sincronizado con cada periodo reportado(Cuatrimestre) </t>
  </si>
  <si>
    <t xml:space="preserve">verificada evidencia registrada.
Se ajustarà la periodicidad de reporte para la V2 del PAAC </t>
  </si>
  <si>
    <t>Subcomponente 6
Seguimiento</t>
  </si>
  <si>
    <t>5. 6.1</t>
  </si>
  <si>
    <t>Producir, publicar y divulgar un informe estadístico de seguimiento  a la ejecución de las actividades académicas y de formación del CEA en sus tres escenarios, como Centro de Instrucción Aeronáutico “CIA”, como Centro de Capacitación del Talento Humano de la Aerocivil y como IES.</t>
  </si>
  <si>
    <t xml:space="preserve">Informe estadístico de seguimiento cuatrimestral a la ejecución de las actividades académicas y de formación del CEA en sus tres escenarios, como Centro de Instrucción Aeronáutico “CIA”, como Centro de Capacitación del Talento Humano de la Aerocivil y como IES. </t>
  </si>
  <si>
    <t>* Informe Seguimiento ejecución PIC y OFA Febrero, marzo 2022
* Informe Caracterización estudiantil como Institución Universitaria 
* Presentación informe de los mecanismos de selección de estudiantes como Institución Universitaría (Dimensión IES)</t>
  </si>
  <si>
    <t>La Secretaría del CEA, en temas de Oferta Académica  hace una planeación inicial con fundamento en un diagnóstico así como el que se hace al interior de la entidad liderado por la Oficina de Gestión Humana, a través del diagnostico de necesidades de aprendizaje organizacional. Igualmente, el CEA realiza un diagnóstico con el sector externo al cual se presenta la oferta académica ypone a disposición de la comunidad académica y de la cidadanía en general, la  información sobre el PIC y la Oferta Académica. 
Dicha información se presenta mensualmente en la pagina del Centro de Estudios Aeronáuticos en el siguiente link:
http://www.centrodeestudiosaeronauticos.edu.co/cea/Informe-de-Gestion/Paginas/Seguimiento-de-Ejecucion.aspx
En cuanto al informe estadistico del PIC y OFA correspondiente al mes de abril 2022, se encuentra pendiente de publicación, debido a que fue solicitado por la Dirección de Gestión Humana para una ultima revisión antes de publicarse.
La Secretaría CEA está actualmente evaluando la priodicidad de mensual a trimestral.
Se presenta el informe a abril 2022
*Como Institución de Educación Superior, a abril 30 de 2022 se presenta el documento " Informe caracterización estudiantil como institución Universitaria ". Dicha encuesta de caracterización socioeconómica y psicosocial es un lineamiento emanado por el Ministerio de Educación Nacional que tiene estandarizado cada uno de los factores que debemos consultar a la población académica de educación superior. para el programa académico T´cnologia en Gestión de Transito Aéreo.
El CEA tiene actualmente en desarrollo  4 cohortes académicas del Programa Tecnología en Gestión del Tránsito Aéreo:
Estudiantes de tercer Cohorte (Primer semestre): 14
Estudiantes de segundo Cohorte (Segundo semestre) : 8
Estudiantes de primer Cohorte (Tercer semestre):13
cohorte especial Profesionalización: 20 Estudiante</t>
  </si>
  <si>
    <t>5. 6.2</t>
  </si>
  <si>
    <t>Seguimiento a la actualización de la información que contiene el botón de Transparencia</t>
  </si>
  <si>
    <t>Este seguimiento queda incluído en el Informe de seguimiento y verificación de cumplimiento del PAAC.</t>
  </si>
  <si>
    <t>Se presenta informe al PAAC donde se analiza y se rinde el seguimiento y evaluación del mapa de riesgos de corrupción, el cual será publicado el 14 de mayo de 2022</t>
  </si>
  <si>
    <t xml:space="preserve">verificado informe
</t>
  </si>
  <si>
    <r>
      <t xml:space="preserve">COMPONETE 6 : INICIATIVAS ADICIONALES 2022
</t>
    </r>
    <r>
      <rPr>
        <b/>
        <sz val="14"/>
        <color theme="1"/>
        <rFont val="Arial"/>
        <family val="2"/>
      </rPr>
      <t>Este componente incluye todas las medidas adicionales consideradas por la Entidad para garantizar la transparencia en los procesos de gestión pública, el fortalecimiento de la integridad y la lucha contra la corrupción, como el desarrollo de acciones para la apropiación del Código de Integridad y la gestión de posibles conflictos de intereses</t>
    </r>
  </si>
  <si>
    <t>Subcomponente 1
Código de Integridad</t>
  </si>
  <si>
    <t>6.1</t>
  </si>
  <si>
    <t>Elaborar una directriz para los servidores públicos obligados a dar cumplimiento a lo establecido en la ley no.2013 de 2019 "por medio del cual se busca garantizar el cumplimiento de los principios de transparencia y publicidad mediante la publicación de las declaraciones de bienes, renta y el registro de los conflictos de interés"</t>
  </si>
  <si>
    <t>Circular interna cumplimiento Ley No. 2013 de 2019</t>
  </si>
  <si>
    <t xml:space="preserve">Prmer Cuatrimestre </t>
  </si>
  <si>
    <t>https://aerocivil.sharepoint.com/:f:/s/FORMULACINPAAC2022.MONITOREOySEGUIMIENTOPAAC2022/EoKEzhXGXYhJnzFTIIFwY6wBzIaFeMkQnSSUyg2bB7rLYw?e=fYubLL</t>
  </si>
  <si>
    <t xml:space="preserve">Con el propósito de recordar a los directivos de la Aerocivil el cumplimiento de la Ley 2013 del 30 de diciembre de 2019 , la Dirección de Gestión Humana realizó y divulgó la Circular N.º 20 del 8 de abril de 2022 "Declaración de bienes y rentas y conflicto de interés". </t>
  </si>
  <si>
    <t xml:space="preserve">Verificada evidencia registrada.
</t>
  </si>
  <si>
    <t xml:space="preserve">6.2 </t>
  </si>
  <si>
    <t xml:space="preserve">Actualizar en el Sistema de Gestión los procedimientos de vinculación y retiro de servidores públicos para que los servidores públicos den cumplimiento a lo establecido en la Ley N.º 2013 de 2019 </t>
  </si>
  <si>
    <t>Dos (2) documentos del procedimiento de vinculación y de retiro actualizados</t>
  </si>
  <si>
    <t>https://aerocivil.sharepoint.com/:f:/s/FORMULACINPAAC2022.MONITOREOySEGUIMIENTOPAAC2022/Es4Pl65vehpDvXdEA58FXtAB58FpskzCxMHBIr8uc9vtpA?e=8cgWt2</t>
  </si>
  <si>
    <t>La Aeronáutica Civil se encuentra en la implementación del Fortalecimiento Institucional, proyecto con el cual se modificó la estructura de la entidad. En el marco de la actualización del mapa de procesos de la entidad, el proceso de gestión humana pasó de ser de apoyo a estratégico. 
Por lo anterior, la Dirección de Gestión Humana con el apoyo del Grupo de Innovación Institucional de la Oficina de Planeación se encuentra actualizando los documentos en el Sistema de Gestión, así: 
- Revisión y actualización carta del proceso de gestión humana.
- Revisión y actualización de los formatos del Grupo de Liquidación de Prestaciones y Nómina y el Grupo de Bienestar y Desarrollo Humana. 
- Revisión y actualización de los formatos del Grupo de Administración del Talento Humano. 
Se espera que para el mes de junio de 2022 se actualicen los procedimientos del proceso de estratégico, como resultado de las mesas de trabajo que se realizan los martes y jueves por Microsoft Teams y presencial. 
El cumplimiento de eata actividad se reprograma para el segundo cuatrimestre de la presente vigencia</t>
  </si>
  <si>
    <t>6.3</t>
  </si>
  <si>
    <t>Monitorear el diligenciamiento de los servidores públicos de la entidad, obligados por la Ley 2013 de 2019 a publicar la declaración de bienes y renta y conflicto de interés en el aplicativo establecido por Función Pública</t>
  </si>
  <si>
    <t xml:space="preserve">Presentar un informe cuatrimestral al comité directivo acerca del cumplimiento de lo establecido  ley no.2013 de 2019 "Por medio del cual se busca garantizar el cumplimiento de los principios de transparencia y publicidad mediante la publicación de las declaraciones de bienes, renta y el registro de los conflictos de interés" </t>
  </si>
  <si>
    <t>https://aerocivil.sharepoint.com/:f:/s/FORMULACINPAAC2022.MONITOREOySEGUIMIENTOPAAC2022/ErfYma5Ot5tGswjJ3m93RUoBUxyaEySuZdfPKR8aBEl0vg?e=PHenvV</t>
  </si>
  <si>
    <t xml:space="preserve">A la fecha de corte del informe, así va el diligenciamiento de la declaración de bienes y rentas y el registro de conflicto de interés (Aplicativo Integridad):
Cumple: 9
Pendiente año 2021: 17
No cumple: 44
También, se ha enviado correo electrónico a los directivos recordando el cumplimiento de la Ley 2013 y se tiene publicado en la intranet un banner sobre el tema. 
La Dirección de Gestión Humana está esperando agenda en el Comité Directivo para presentar los avances. </t>
  </si>
  <si>
    <t xml:space="preserve">Verificada evidencia registrada.
Programar presentacion de resultados a l comité Directivo. 
</t>
  </si>
  <si>
    <t>6.4</t>
  </si>
  <si>
    <t xml:space="preserve">Realizar campañas de comunicación sobre la Política de Integridad: Código de Integridad - Conflicto de Intereses. </t>
  </si>
  <si>
    <t>Una (1) campaña de comunicación interna cuatrimestral para sensibilizar sobre los valores del Código de integridad y la Gestión de Conflicto de Interese</t>
  </si>
  <si>
    <t>https://aerocivil.sharepoint.com/:f:/s/FORMULACINPAAC2022.MONITOREOySEGUIMIENTOPAAC2022/Em6gCy-gBc1KrprYOQ30UqABxsWHzSyiNmVehOSq7XlOOA?e=IG0kY1</t>
  </si>
  <si>
    <t xml:space="preserve">Durante el mes de abril de 2022, la Dirección de Gestión Humana  llevó a cabo una campaña de comunicación sobre los valores del Código de Integridad. En esta se diseñaron y enviaron  a través de la cuenta de informaciondeinteres@aerocivil.gov.co , cinco (5) piezas gráficas con mensajes acerca de los comportamientos que NO DEBEN HACER los servidores públicos cuando actua bajo con cada uno de los valores del servicio público: respeto, honestidad, compromiso diligencia y justicia.
Como complemento de la campaña, se continúo promocionando la firma del PACTO POR UN SERVICIO CON INTEGRIDAD, para reafirmar el compromiso de prestar un servicio con integridad. En total  1206 personas, entre servidores públicos y contratistas firmaron el documento, que para la vigencia 2021 fue firmado por 890 personas. </t>
  </si>
  <si>
    <t>Verificada evidencia registrada.</t>
  </si>
  <si>
    <t xml:space="preserve">6.5 </t>
  </si>
  <si>
    <t xml:space="preserve">En el marco de la celebración del Día Nacional del Servidor Público programar una actividad para los servidores públicos del Nivel Central y de las Direcciones Regionales en la cual se resalten la importancia de los valores del servicio público </t>
  </si>
  <si>
    <t xml:space="preserve">Una (actividad) programada y ejecutada en el marco del Día Nacional del Servidor Público en la cual se resalten la importancia de los valores del servicio público </t>
  </si>
  <si>
    <t xml:space="preserve">IICuatrimestre </t>
  </si>
  <si>
    <t>Meta programada para el II cuatrimestre</t>
  </si>
  <si>
    <t xml:space="preserve">6.6 </t>
  </si>
  <si>
    <t xml:space="preserve">Coordinar actividades de formación con otras entidades sobre la Política de Integridad </t>
  </si>
  <si>
    <t xml:space="preserve">Tres (3) actividades de formación programadas para la vigencia 2022
</t>
  </si>
  <si>
    <t>https://aerocivil.sharepoint.com/:f:/s/FORMULACINPAAC2022.MONITOREOySEGUIMIENTOPAAC2022/EmQYvAU3LJNCr4PJhBf9IeAB8hUgeOWxoal3zhpWJlxl3Q?e=91bmnT</t>
  </si>
  <si>
    <t xml:space="preserve">La Aeronáutica Civil acogiéndose a las instrucciones del Departamento Administrativo de la Función Pública, realizó convocatoria a la comunidad aeronáutica para participar en sesión masiva sobre la “Política de Integridad” del 31 de marzo de 2022 , actividad realizada vía redes sociales del DAFP (YouTube - Facebooklive). 
La entidad pone a disposición de los nuevos servidores públicos el curso de Inducción Institucional Virtual y Presencial (directivos), en el cual se dicta el módulo “Código de Integridad”. Para la vigencia 2022, tres grupos han realizado la actividad así: 
Grupo 1 – presencial – 20 de enero de 2022 – total de participantes: 4 
Grupo 2 – presencial – 31 de enero de 2022 – total de participantes: 5
Grupo 3 – virtual – del 18 de febrero al 31 de marzo – total de participantes: 28
Con el propósito de incentivar la práctica de los valores del servicio público, el Grupo de Bienestar y Desarrollo Humano efectúa sensibilizaciones a los servidores públicos y contratistas que hacen parte de los equipos deportivos. Para ellos, en los entrenamientos semanales se realizan charlas y actividades lúdicas. 
Equipos Aerocivil 
Fútbol femenino y  masculino: 38 deportistas
Baloncesto femenino y masculino: 22 deportistas 
Voleibol mixto: 14 deportistas. </t>
  </si>
  <si>
    <t xml:space="preserve">6.7 </t>
  </si>
  <si>
    <t xml:space="preserve">Efectuar la segunda medición de la apropiación de los valores del Código de Integridad por parte de los servidores públicos de la Aerocivil. </t>
  </si>
  <si>
    <t xml:space="preserve">Un (1) informe de medición de la apropiación </t>
  </si>
  <si>
    <t xml:space="preserve">III Cuartrimestre </t>
  </si>
  <si>
    <t>Meta programada para el III cuatrimestre</t>
  </si>
  <si>
    <t xml:space="preserve">6.8 </t>
  </si>
  <si>
    <t xml:space="preserve">Inscribir y hacer seguimiento a la participación de servidores públicos y contratistas en el curso de Integridad, Transparencia y Lucha Contra la Corrupción del DAFP y la ESAP. </t>
  </si>
  <si>
    <t>Tres actividades de formaciòn programdas para la vigencia 2022
Actividades de formación ejecutadas / Actividades de formación programadas*100</t>
  </si>
  <si>
    <t>https://aerocivil.sharepoint.com/:f:/s/FORMULACINPAAC2022.MONITOREOySEGUIMIENTOPAAC2022/EmoHqT03-29IpTgSMq_V9g4BeSNp4EV5XX8H0QsK-klBrg?e=pzalN0</t>
  </si>
  <si>
    <t xml:space="preserve">Una vez finalizada la inducción institucional virtual y presencial, se invitó a través de correo electrónico a los nuevos servidores públicos a realizar el curso de “Integridad, Transparencia y Lucha Contra la Corrupción” dispuesto en la plataforma EVA  del DAFP. Como evidencia de la participación, la Dirección de Gestión Humana solicita el envío del certificado de aprobación. 
De otro lado, se cuenta con un borrador de circular la cual traza la directriz la sobre la realización del curso “Integridad, Transparencia y Lucha Contra la Corrupción” por parte de los servidores públicos y contratistas de manera obligatoria. </t>
  </si>
  <si>
    <r>
      <t xml:space="preserve">COMPONENTE 7 :  BIG DATA Y/O APROVECHAMIENTO DE DATOS- 2022
</t>
    </r>
    <r>
      <rPr>
        <b/>
        <sz val="14"/>
        <color theme="1"/>
        <rFont val="Arial"/>
        <family val="2"/>
      </rPr>
      <t>Este componente incluye todas las medidas para identificar, aprovechar y compartir el conjunto de datos abiertos a exponer en el portal gov.co basado en Ley de Transparencia y del Derecho de Acceso a la Información Pública Nacional, Manual de Gobierno Digital y la Guía para el uso y aprovechamiento de Datos Abiertos en Colombia.</t>
    </r>
  </si>
  <si>
    <t>Subcomponente 1
Aprovechamiento de dato</t>
  </si>
  <si>
    <t>7.1</t>
  </si>
  <si>
    <t>Elaborar la Guía Tecnica para la estructuración y publicación de datos abiertos en la entidad</t>
  </si>
  <si>
    <t xml:space="preserve">Guia aprobada, socializada e implementada. </t>
  </si>
  <si>
    <t>Se elabora la guía con los documentos a tener en cuenta para la publicación de los datos abiertos en el portal www.datos.gov.co. Se van a realizar reuniones con MinTIC para revisar el tema de datos abiertos y la estrategia de publicación.</t>
  </si>
  <si>
    <t>7.2</t>
  </si>
  <si>
    <t>Implementar el MDM (Gestión de datos maestros) para los cinco (5) dominios de información priorizados (Licencias de personal aeronáutico, Aeródromos, Aeronaves, Servicios y personas).</t>
  </si>
  <si>
    <t>Informe de seguimiento al cronograma para la implementación del MDM (gestión de datos maestros) para los cinco (5) dominios de información priorizados (Licencias de personal aeronáutico, Aeródromos, Aeronaves, Servicios y personas).</t>
  </si>
  <si>
    <t xml:space="preserve">-Cronograma de avance del proyecto MDM en el marco del contrato 20001016 H3 Implementación del modelo de gobierno de datos y el modelo de gestión de datos maestros para la Entidad. </t>
  </si>
  <si>
    <t xml:space="preserve">En la ejecución del contrato 20001016 H3, se realiza el seguimiento mediante el cronograma el cual especifica en su numeral 1.4.4.2- la actividad de implementación del MDM, el cual posee un avance del 34%, el cual se componen de los numerales asociados de 5 nivel. </t>
  </si>
  <si>
    <t>7.3</t>
  </si>
  <si>
    <t>Mantener actualizada la información de la Secretaría del CEA para ser publicada en datos.gov.co</t>
  </si>
  <si>
    <t>Información de la Secretaría del CEA actualizada y publicada.</t>
  </si>
  <si>
    <t>* Conjunto Datos publcados Oferta Académica  de la SCEA</t>
  </si>
  <si>
    <t>La Secretaría del CEA se encuentra en la gestión de la actualización de la información. por cuanto se encuentra pendiente definir la periodicidad publicar la actualización y dar los parámetros que debemos utilizar para poner la información sobre nuestra oferta académica a disposición del público.</t>
  </si>
  <si>
    <t xml:space="preserve">Última actualización 31 /12/2021 </t>
  </si>
  <si>
    <t>Se verifica publicacion a la fecha
 señalada</t>
  </si>
  <si>
    <t xml:space="preserve">En el mes de agosto de 2022, la Dirección de Gestión Humana realizó una campaña de comunicación sobre los valores del Código de Integridad. En esta se diseñaron y enviaron  a través de la cuenta de informaciondeinteres@aerocivil.gov.co , cinco (5) piezas gráficas con mensajes acerca de los comportamientos que NO DEBEN HACER los servidores públicos cuando actua bajo con cada uno de los valores del servicio público: respeto, honestidad, compromiso diligencia y justicia. Lo anterior, para dar continiudad a la campaña efectuada en el mes de abril.
Además, como complemento de la campaña se  siguió incentivando la firma del PACTO POR UN SERVICIO CON INTEGRIDAD, para reafirmar el compromiso de prestar un servicio con integridad. A 31 de agosto de 2022 un total de 1588 personas, entre servidores públicos y contratistas lo han firmado. </t>
  </si>
  <si>
    <t>https://aerocivil.sharepoint.com/:f:/s/FORMULACINPAAC2022.MONITOREOySEGUIMIENTOPAAC2022/EvUu6StAKuJAtZ8vofhX6IoBNZ2wYEje8te6Gmat7pkXnw?e=IoLVsU</t>
  </si>
  <si>
    <t>La Dirección de Gestión Humana mensualmente actualiza y pública en la página web el directorio de servidores públicos, conforme a las novedades que se hayan presentado en la planta de personal. 
A la fecha de corte del informe, se continuaron publicando la información correspondiente a los meses de mayo, junio, julio y agosto. 
https://www.aerocivil.gov.co/aerocivil/talento-humano/directorio-de-servidores-publicos</t>
  </si>
  <si>
    <t>https://aerocivil.sharepoint.com/:f:/s/FORMULACINPAAC2022.MONITOREOySEGUIMIENTOPAAC2022/En67Jgy_REROh5BO92yFe5oBB0zIebEFkJxWNr5TjVU-eg?e=68m3gh</t>
  </si>
  <si>
    <t xml:space="preserve">Teniendo en cuenta:1). Los errores presentados en la plataforma del SIGEP de la Función Pública, originados por la migración de información del SIGEP I a SIGEP II, situación que se vio reflejada al revisar la hoja de vida de los funcionarios, encontrando entre otros, que algunos de ellos aparecían desvinculados, correos electrónicos errados, servidores que aparecían en otras Entidades, documentos que se habían ingresado y ya no aparecían, etc; inconvenientes que se están revisando por parte de la Función Pública, y 2) Que, se hace necesaria la actualización de la planta de personal ante la Función Pública, trámite que se encuentra adelantando el Grupo de Administración del Talento Humano, no hay seguridad en que la información que se ingrese actualmente se pierda, por lo que hasta que no se adelanten estos trámites no se podrá efectuar el seguimiento a la actualización de la hoja de vida de los servidores de la Entidad. 
Planta Provista 2.821, (agosto 2022)
760 Servidores públicos actualizaron (37%). 
2.061 Servidores públicos pendientes por actualizar (73%).  </t>
  </si>
  <si>
    <t>https://aerocivil.sharepoint.com/:f:/s/FORMULACINPAAC2022.MONITOREOySEGUIMIENTOPAAC2022/EhnlFb_-ZWFKrIcAEtB7-UkB5VVJV-MMWGAx2AutS4OWbw?e=e79jii</t>
  </si>
  <si>
    <t>https://aerocivil.sharepoint.com/:f:/s/FORMULACINPAAC2022.MONITOREOySEGUIMIENTOPAAC2022/EvSmcPEIQXJNmMc8YsAtEJABVJ7YnrRc6ayUWOOtJ2-w2w?e=nrWVR3</t>
  </si>
  <si>
    <t xml:space="preserve">Se envió la Circular 20, sobre el deber de cumplir con el requisito de publicar la declaración de bienes y renta y conflicto de interés, y a pesar de la socializacion que se efectuó y a los correos enviados, no se ha logrado una mejor respuesta. Se envió reporte a la Oficina de Control Disciplinario interno de los servidores que no han cumplido. 
Planta Provista 2.821, (agosto 2022). 
40 servidores de alta gerencia, de los cuales 9 actualizaron (17,5%), 
pendientes por actualizar 31 (82,5 %)  
</t>
  </si>
  <si>
    <t xml:space="preserve">Durante el segundo cuatrimestre se programaron y ejecutaron dos (2) cursos virtuales de "atención al cliente en los procesos de la organización" mediante alianza estratégica con el SENA, conformandose tres (3) grupos para un total de 110 funcionarios y contratistas formados en la temática mencionada. De los 110 participantes, se han certificado 42. 
Adicionalmente, se realizó la convocatoria mediante correo electrónico para la capacitación virtual sobre la "Política de servicio al ciudadano y lenguaje claro"  realizada a través de las redes sociales Youtube y facebook del DAFP. </t>
  </si>
  <si>
    <t>https://aerocivil.sharepoint.com/:b:/s/FORMULACINPAAC2022.MONITOREOySEGUIMIENTOPAAC2022/EcRZr4h2A6ZDoAi8vuawRTUBmsaA-W6ib1K7akyLym0thg?e=GAOC8Y</t>
  </si>
  <si>
    <t>https://aerocivil.sharepoint.com/:f:/s/FORMULACINPAAC2022.MONITOREOySEGUIMIENTOPAAC2022/Epd5lBQhyKpIn8iQHAofVWwBsAlYfWX9kerArncIdBGvNw?e=hZ92UV</t>
  </si>
  <si>
    <t xml:space="preserve">El 31  de mayo de 2022 se cumplió la fecha establecida por la Ley para el diligenciamiento por parte de los servidores públicos de la declaración de bienes y rentas vigencia 2021.  A fecha de corte del presente informe así estuvo el compartamiento de los servidores de la Entidad:
Planta Provista 2.821, (agosto 2022). 
2.388 Servidores públicos actualizaron, (84,6%).                                                                    
433 Servidores públicos pendientes por actualizar (15,3%).  
Seguimiento efectuado manualmente, en razón a los errores presentados por la plataforma del SIGEP2, generados por la migración de información del SIGEP1 al SIGEP2.  Se envió reporte a Control Disciplinario interno de los servidores que no han cumplido con este requerimiento.
</t>
  </si>
  <si>
    <t xml:space="preserve">Durante el segundo cuatrimestre, se realizó la solicitud a Entidades del orden nacional mediante correos electrónicos para la consecución de jornadas de capacitación en la Política de Integridad. 
Por otro lado, se realizó la convocatoria a funcionarios y contratistas para participar en la sesión masiva sobre el "Aplicativo por la integridad pública"  realizada a través de las redes sociales del DAFP (Youtube y Facebook). 
Para el tercer trimestre de 2022, la Dirección de Gestión Humana tiene programados unos talleres que desarrollarán los 5 valores del servicio público (honestidad, respeto, compromiso, diligencia y justicia) con un enfoque de felicidad. Para esto se contará con el acompañamiento del Instituto Neurofelicidad. 
</t>
  </si>
  <si>
    <t>https://aerocivil.sharepoint.com/:f:/s/FORMULACINPAAC2022.MONITOREOySEGUIMIENTOPAAC2022/ElVl02mUNCNOp2itYnqZvugBSXHpJlaXF4K3h_TER076-g?e=toFppX</t>
  </si>
  <si>
    <t xml:space="preserve">Con relación a la participación de servidores y contratistas en el curso de "Integridad,Transparencia y Lucha Contra la Corrupción" del DAFP y la ESAP, durante el segundo cuatrimestre se realizaron las siguientes acciones:
a. Se remite mediante correo electrónico  la invitación a funcionarios y contratistas del nivel central y nacional para participar en el curso disponible en la página del DAFP. 
b. Se elabora y divulga la circular 47 del 2 de agosto de 2022 en la que se orienta la realización del curso virtual de integridad, transparencia y lucha contra la corrupción a funcionarios, contratistas, pasantes y practicantes del nivel central y regional. 
c. Se realiza el cargue en el sistema de información Alejandría de un grupo de 24 funcionarios y contratistas que desarrollaron el curso entre el 1 y el 31 de agosto de 2022. 
d. Se realiza el seguimiento a la ejecución del curso mediante correos electrónicos remitidos a funcionarios y contratistas con las orientaciones para la ejecución del mismo así como la remisión del certificado correspondiente. 
</t>
  </si>
  <si>
    <t>https://aerocivil.sharepoint.com/:f:/s/FORMULACINPAAC2022.MONITOREOySEGUIMIENTOPAAC2022/EjqSjrVByrxDsn-EiiCUxFoB-I7OYyhO5gLszvk5O5WfcQ?e=JwDumV</t>
  </si>
  <si>
    <t xml:space="preserve">En el marco de la celebación del Día Nacional del Servidor Público durante los meses de abril, junio y agosto la Aerocivil realizó las siguientes actividades:
a. Divulgación a través de comunicado del 20 de abril de 2022, del concurso para reconocer a los mejores servidores públicos del DAFP en las categorías: legados, post pandemía y servidor público 4.0.
b. Tarjeta de correo y banner de intranet de felicitación.
c. Video el Director General resaltando la labor de todos los servidores públicos.
d. Divulgación del evento virtual de conmemoración de la Función Pública y la Presidencia de la República.
e. Realización de charla "Servicio Público, una razón para ser feliz" a cargo de la conferencista Pilar Ibáñez, en la cual se entregó las Vitáminas de Integridad. La actividad se realizó presencial en el auditorio del CEA y con transmisión por canal de YouTube de la entidad. </t>
  </si>
  <si>
    <t>https://aerocivil.sharepoint.com/:f:/s/FORMULACINPAAC2022.MONITOREOySEGUIMIENTOPAAC2022/EtxKBOywwStCsL--uqPVtLIBkdAEeufUYI_FQIyNKyw3mw?e=x54F5l</t>
  </si>
  <si>
    <t>https://aerocivil.sharepoint.com/:f:/s/FORMULACINPAAC2022.MONITOREOySEGUIMIENTOPAAC2022/Eu0EpiK1fQZPttA1VsdONN4BYgEgMZ7Eu4mLVtyA2QKfsQ?e=gUG6vY</t>
  </si>
  <si>
    <t xml:space="preserve">Durante el mes de mayo de 2022 se enviaron piezas gráficas, tutoriales e invitaciones a las capacitaciones del DAFP (YouTube - Facebook) sobre el diligenciamiento de la declaración de bienes y rentas a través de la cuenta informaciondeinteres@aerocivil.gov.co
En la primera semana de junio se envió comunicado sobre la ampliación del plazo del diligenciamiento hasta el 10 de junio de 2022, debido a las novedades presentadas en el aplicativo SIGEP II.
</t>
  </si>
  <si>
    <t xml:space="preserve">La Dirección de Gestión Humana ha compartido con los servidores públicos las invitaciones a las capacitaciones sobre las generalidades del SIGEP II, actividades organizadas por el DAFP, en la cual se aborda el manejo del nuevo aplicativo de la Función Pública. 
También, se han compartido el cómo generar una contraseña, ya que este es el primer paso para acceder al sistema.  Para el tercer trimestre  del año el Grupo de Historias Laborales en el marco del Plan Institucional de Capacitación realizará más actividades de formación sobre este tema.
Es importante recordar, que en el Grupo de Historias Laborales una servidora pública se dedica exclusivamente a dar apoyo a los servidores públicos a través de correo, teléfono,  Microsoft Teams y atención presencial, para resolver las dudas o novedades que se presenten por parte de los servidores públicos en el diligenciamiento de la información de la hoja de vida. </t>
  </si>
  <si>
    <t>https://aerocivil.sharepoint.com/:f:/s/FORMULACINPAAC2022.MONITOREOySEGUIMIENTOPAAC2022/Ek53rQnf0mpOl7sNiZMgxJsBVp8MYUHvTXZGkFKAFq0Fpw?e=Pe5lhk</t>
  </si>
  <si>
    <t>Para dar cumplimiento a la actividad, el Grupo de Administración del Talento Humano de la Dirección de Gestión Humana, ya adelantó la actualización del procedimiento de vinculación de personal y del diagrama de vinculación del personal, los cuales se encuentran en etapa preliminar, solo falta revisarlo con la líder del proceso y con la Oficina Asesora de Planeación.</t>
  </si>
  <si>
    <t>https://aerocivil.sharepoint.com/:f:/s/FORMULACINPAAC2022.MONITOREOySEGUIMIENTOPAAC2022/ErOMoLscB2FJoxTv3JCDXkwBFYWuE6C9i_ve42TJvMVUbw?e=iDUjS9</t>
  </si>
  <si>
    <t>La Dirección de Gestión Humana y sus grupos de trabajo, administración del talento humano, bienestar social y desarrollo humano, historias laborales y seguridad y salud en el trabajo realizan informe de avance con los aspectos claves de sus planes de trabajo para la vigencia 2022, el cual se publica en la sección Talento Humano - Planes DGH - 2022:
https://www.aerocivil.gov.co/aerocivil/talento-humano/planes-DGH</t>
  </si>
  <si>
    <t>https://aerocivil.sharepoint.com/:f:/s/FORMULACINPAAC2022.MONITOREOySEGUIMIENTOPAAC2022/EtNnjq95eflDq8Rzzk3-jTIBNd8DSNhgYmgKpDBoKEdjNA?e=c0BRpE</t>
  </si>
  <si>
    <t>OK VERIFICADAS EVIDENCIAS DE AVANCE</t>
  </si>
  <si>
    <t>VERIFICAR CARPETAS 4.2.1 Y 4.2.2 oap LA EVIDECIAS QUEDAN EN EL NUMERAL 42 
ok</t>
  </si>
  <si>
    <t xml:space="preserve">Verificadsa evidencias presentadas </t>
  </si>
  <si>
    <t xml:space="preserve">ok. Verificacion de evidencias presentadas de avance </t>
  </si>
  <si>
    <t>Ok. Verificadas evidenvias reportadas, le compete a OCI verificar gestion de la OCID</t>
  </si>
  <si>
    <t xml:space="preserve">ok. Verificadas evidencias </t>
  </si>
  <si>
    <t>ok , verificadas evidencias de avance</t>
  </si>
  <si>
    <t xml:space="preserve">ok. Verificada evidencia de cumplimiento </t>
  </si>
  <si>
    <t xml:space="preserve">Cumplida en el I cutrimestre </t>
  </si>
  <si>
    <t>Se ejecuta el monitoreo en os 10 primeros dias hàbiles siguientes a a finalización del cuatrimestre, se publica en la pagina web el resultado del monitoreo.
https://www.aerocivil.gov.co/atencion/participacion/plan-anticorrupcion</t>
  </si>
  <si>
    <t xml:space="preserve">OK. Verificado </t>
  </si>
  <si>
    <t>ACTIVIDAD EJECUTADA EN EL I CUATRIMESTRTE</t>
  </si>
  <si>
    <t>META CUMPLIDA EN EL I CUATRIMESTRE</t>
  </si>
  <si>
    <t xml:space="preserve">Se fusiona estea actividad y se elimina el  numeral 4.1.1 dado que son similares.
Se ajustarà el  PAAC 2022 V2. </t>
  </si>
  <si>
    <t xml:space="preserve">Como evidencia del avance se tienen los siguientes documentos: 
- Borrador Caracterizacion Proceso Transformacion Digital y TI.xlsx
- Proceso Seguridad de la información en Sistema de Gestión: https://isolucion.aerocivil.gov.co/Isolucion/Administracion/frmFrameSet.aspx?Ruta=Li4vRnJhbWVTZXRBcnRpY3Vsby5hc3A/UGFnaW5hPUJhbmNvQ29ub2NpbWllbnRvNEFFUk9OQVVUSUNBUHJvLzQvNGNjNGZmYmZmYzg1NGM0Mjk3ZWUyNzAzNjMyMTEwMDMvNGNjNGZmYmZmYzg1NGM0Mjk3ZWUyNzAzNjMyMTEwMDMuYXNwJklEQVJUSUNVTE89MTIxNTg=
- Presentacion del Modelo Gobierno del Dato al CIGD.
- Doc. contrato 22001182 H3, para la Transición Protocolo Internet IPv4 a IPv6.
-Modificatorio contrato ETB para adquisición Membresia ( rango IPv6)
-Instrumento Evaluación MSPI Junio 2022
- Seguimiento al plan de tratamiento de riesgos.
- Planificador Estrategia uso y apropiación SIGA y SIMOA
- Comunicaciones, Campañas de comunicación uso y apropiacion SIGA y SIMOA.
-Seguimiento plan de acción MIPG-Gobierno digital. </t>
  </si>
  <si>
    <r>
      <t xml:space="preserve">Debido al fortalecimiento institucional, mediante el Decreto 1294 de 14 octubre de 2021 se crea la Secretaría de Tecnologías de la Información - TI, con funciones adicionales a las de la Dirección de Informática ( Proceso Tecnologías de Información). En consecuencia, se debe definir un nuevo proceso en el Sistema de gestión denominado Transformacion digital y TI, del cual se anexa como evidencia el avance de la caracterización. Adcionalmente se definió el Proceso Seguridad de la Información y fue aprobado por el Sec de TI 02/08/2022.
De acuerdo al plan de acción definido en base al diagnóstico realizado, </t>
    </r>
    <r>
      <rPr>
        <b/>
        <sz val="10"/>
        <color theme="1"/>
        <rFont val="Arial"/>
        <family val="2"/>
      </rPr>
      <t>el avance es del 84%</t>
    </r>
    <r>
      <rPr>
        <sz val="10"/>
        <color theme="1"/>
        <rFont val="Arial"/>
        <family val="2"/>
      </rPr>
      <t xml:space="preserve"> que corresponde a: 
- Avance en la Caracterizacion Proceso Transformacion Digital y TI y definición del proceso seguridad de la información para ajustar lo pertinente en el Habilitador de Arq empresarial.
- Aprobación del Modelo Gobierno del Dato por parte del CIGD.
- Inicio del contrato 22001182 H3, para la Transición Protocolo Internet IPv4 a IPv6 con ejecución hasta el 15 de diciembre de 2022.
-Adquisición Membresia ( para disponer del bloque de Ip's para la transición)
- Resultado del Instrumento Evaluación MSPI Junio 2022
- Documento Implementación Estrategia uso y apropiación para los sistemas SIGA y SIMOA
A partir de septiembre 2022, se publicará un nuevo diseño realizado a la página inicial www.aerocivil.gov.co , como mejora al cumplimiento del Anexo 2 - resolución 1519 de 2020 para habilitar y organizar como mínimo tres menús destacados en el header o encabezado del sitio web, y en todo caso, en la parte inferior de la barra superior (top bar) incluyendo: 1. Transparencia y acceso a la información pública. 2. Atención y Servicios a la Ciudadanía y 3. Participa.  </t>
    </r>
  </si>
  <si>
    <t>Del total de 25 documentos se tienen aprobados 15 equivalente al 60%, así mismo:
Se generan recomendaciones a TalentoH a cambio de procedimiento Ingreso, desvinculación y actualización de ctas personales y los restantes se va a solicitar inactivación en Isolucion por ser del anterior proceso, están en revisión para luego subir y aprobar en Isolucion. Los 15 procedimientos de Seguridad de la Información ya están publicados en la intranet</t>
  </si>
  <si>
    <t xml:space="preserve">- Informe de la ejecución del plan de tratamiento de riesgos 2021
- Informe de Avance de la ejecución del Plan de tratamiento de riesgos  GSI\2022                                                                                                              S:\3403-Seguridad de la Informacion\DocApoyo\SGSI\PTR_LideresProceso_IIsem.                                               S:\3403-Seguridad de la  Informacion\DocApoyo\SGSI\2022                                                                                         </t>
  </si>
  <si>
    <t>Se tiene definido el informe de la ejecución del plan de tratamiento el cual posee la definición de los controles y el Informe de Avance de la ejecución del plan de tratamiento de riesgos, el cual muestra el porcentaje de avance. 
Para el seguimiento en la ejecución en el plan de tratamiento de riesgos se requiere que la Oficina Asesora de Planeación avance con los ajustes de los procesos, en base al proceso de fortalecimiento institucional.  Se presenta informe sobre el II cuatrimestre de 2022 a 31 de agosto de 2022. El avance esta en un 33%. la mayoria de actividades se dejaron para ser implementadas el III cuatrimestre de 2022.</t>
  </si>
  <si>
    <t xml:space="preserve">ok. Se verifica la evidencia del informe presentado. El informe registra las observaciones y recomendación en la implementacion de los controles. </t>
  </si>
  <si>
    <t>Grabación de la sesión de trabajo con la Oficina de Analítica.</t>
  </si>
  <si>
    <t xml:space="preserve">No se avanzo en el II cutrimestre, 
Se sugiere registara avances diagnostico y recomendaciones por parte de TI para esta actividad y meta.  </t>
  </si>
  <si>
    <t xml:space="preserve">Entregable 33 MDM Implementado </t>
  </si>
  <si>
    <t xml:space="preserve"> En el entregable 33 MDM implementado de los dominios de información priorizados,  se realiza la descripción, de como fueron creados y configurados los ETL.Estos corresponden a los jobs de extracción, transformación, unificación que se encuentran en módulo Rocket de la herramienta de software Stratio. Herramienta de software que permite la centralización de los datos maestros, dentro del alcance definido  para los cinco (5) dominios de información priorizados.</t>
  </si>
  <si>
    <t>J:\3004-Atencion al Ciudadano\2022\DocApoyo\Actividades de relacionamiento</t>
  </si>
  <si>
    <t>Actividades enfocadas a la participación ciudadana: 
1.  Identificación de los grupos de valor y sus necesidades  mediante la encuesta de caracterización de ciudadanos, usuarios y grupos de valor. 
2. El Grupo Relación Estado Ciudadano implementó las herramientas  COVERTIC y CENTRO DE RELEVO con el objetivo de garantizar la atención a las personas en condición de discapacidad y como acción de mejora de los criterios de accesibilidad. Estas heramientas se encuentran publicadas en la página web de la entidad en: https://www.aerocivil.gov.co/atencion/transparencia/criterio-diferencial-de-accesibilidad.
3. Se está proyectando en la pantalla de televisión ubicada en el Grupo Relación Estado - Ciudadano, información de interés para los ciudadanos y grupos de valor relacionada con: servicios de la entidad, mecanismos de contacto, tiempos de respuesta a las peticiones y criterios de accesibilidad.</t>
  </si>
  <si>
    <t>J:\3004-Atencion al Ciudadano\2022\DocApoyo\Capacitaciones\Atención al cliente en los procesos administrativos</t>
  </si>
  <si>
    <t xml:space="preserve">Del 25 al 29 de julio de 2022, los servidores públicos del Grupo Relación Estado - Ciudadano realizaron el curso virtual sobre "Atención al cliente en los procesos de la organización" a cargo del Servicio Nacional de Aprendizaje SENA. Es importante indicar que se anexa listado de participantes, sin embargo, no todos los servidores públicos pasaron el curso. </t>
  </si>
  <si>
    <t xml:space="preserve">Se realizó la actualización del protocolo de servicio al ciudadano y la carta de trato digno, documentos guías para el servicio y relacionamiento con el ciudadano. Estos documentos fueron registrados en el Sistema de Gestión ISOLUCION para dar cumplimiento a la aprobación oficial de documentos y cumplimiento del flujo de aprobación. </t>
  </si>
  <si>
    <t>J:\3004-Atencion al Ciudadano\2022\DocApoyo\Documentos servicio al ciudadano
https://www.aerocivil.gov.co/atencion/informaci%c3%b3n/protocolos-de-atencion-al-ciudadano</t>
  </si>
  <si>
    <t>La Oficina Asesora Jurídica realizó la actualización mediante resolución No. 01649 del 03 de agosto de 2022 "por la cual se reglamenta el trámite interno de las peticiones, quejas, reclamos, sugerencias y denuncias en la Unidad Administrativa Especial de Aeronáutica Civil - Aerocivil"</t>
  </si>
  <si>
    <t>J:\3004-Atencion al Ciudadano\2022\DocApoyo\Carcaterización de ciudadanos y usuarios 2022</t>
  </si>
  <si>
    <r>
      <t xml:space="preserve">Se han adelantado las siguientes actividades: elaboración del cronograma de trabajo, formulación y definición del formulario de preguntas, publicación y divulgación del formulario a los servidores públicos, ciudadanos, usuarios y grupos de valor mediante la página web de la Aerocivil y correos electrónicos registrados en el Sistema de Gestión Documental.
Teniendo en cuenta los problemas que se han presentado en la red de la entidad y que ha afectado el correo electrónico, se ajustó el cronograma de caracterización, ampliando la fecha de la encuesta hasta el 15 de septiembre, con el objetivo de obtener una muestra más representativa para el análisis.   
</t>
    </r>
    <r>
      <rPr>
        <sz val="10"/>
        <color rgb="FFFF0000"/>
        <rFont val="Arial"/>
        <family val="2"/>
      </rPr>
      <t xml:space="preserve">SE SOLICITA AJUSTAR LA META DE ESTA ACTIVIDAD PARA EL III CUATRIMESTRE, teniendo en cuenta los problemas que se han presentado en la red para dar cumplimiento a esta gestión. </t>
    </r>
  </si>
  <si>
    <t>El Grupo de Relación Estado Ciudadano realizó el análisis de los resultados obtenidos durante el segundo trimestre del año de la encuesta de satisfacción al ciudadano. Este análisis se encuentra contemplado en el informe de Gestión de PQRSD del segundo trimestre del año.</t>
  </si>
  <si>
    <t>J:\3004-Atencion al Ciudadano\2022\DocApoyo\Seguimiento</t>
  </si>
  <si>
    <t>El Grupo Relación Estado Ciudadano, ha realizado 4 seguimientos mensuales (mayo, junio, julio, agosto) a las respuestas de los derechos de petición, notificando a las dependencias los derechos de petición que aún se encuentran sin evidencia de respuesta</t>
  </si>
  <si>
    <t>1. Formacion-Desarrollo de Competencias para Fortalecer el servicio brindado a los ciudadanos en el SCEA-p. academico.
https://aerocivil-my.sharepoint.com/personal/angela_rodriguez_aerocivil_gov_co/_layouts/15/stream.aspx?id=%2Fpersonal%2Fangela%5Frodriguez%5Faerocivil%5Fgov%5Fco%2FDocuments%2FRecordings%2FFormaci%C3%B3n%20%2D%20Desarrollo%20de%20competencias%20para%20fortalecer%20el%20servicio%20brindado%20a%20los%20ciudadanos%20en%20la%20Secretar%C3%ADa%20del%20CEA%20%2D%20Personal%20Acad%C3%A9mico%2D20220826%5F150753%2DGrabaci%C3%B3n%20de%20la%20reuni%C3%B3n%2Emp4&amp;ga=1
2. Soporte asistencia a la formacion personal docente
3, Correo informativo para los docentes.
https://aerocivil-my.sharepoint.com/:v:/g/personal/angela_rodriguez_aerocivil_gov_co/EYc5qXOD50pFqwdcumHpnUsBhHQiPkdfCgQT40YCXGYzuw</t>
  </si>
  <si>
    <t xml:space="preserve">El dia 26 de agosto de 2022 se realizó una capacitación por parte del Grupo Relación Estado-Ciudadano con el fín de difundír al interior del CEA y específicamente a la comunidad académica sobre el  Instructívo para la gestión de Peticiones, Quejas, Reclamos, Solicitudes y Denuncias - PQRSD en la Secretaría del CEA para el personal docente.
Se prevee que para la segunda semana de septiembre se realice la misma capacitación al personal administrativo.
</t>
  </si>
  <si>
    <t xml:space="preserve">ok verificadas evidencias </t>
  </si>
  <si>
    <t>1.  Impartición Catedra Aeronáutica de mayo a agosto 2022. (Carpeta evidencias)
2, Ejemplos Planes de Asignatura. (Carpeta evidencias)
3. Documento informativo Catedra Aeronáutica (Carpeta evidencias)</t>
  </si>
  <si>
    <t xml:space="preserve">Con el fin de informar a la comunidad academica los avances del programa de fortalecimiento institucional, la Secretaria del Centro de Estudios Aeronauticos cuenta con la Catedra Aeronáutica la cual entre otros temas, presenta a los estudiantes el fortalecimiento institucional como estrategia para dar cumplimiento al Plan Estrategico Institucional 2030.
Dentro del desarrollo de las actividades académicas ejecutadas por el Centro de Estudios Aeronáuticos, la Cátedra Aeronáutica ha tenido una importante participación en el II cuatrimestre del año 2022; prueba de ello se presenta como evidencia los planes de asignatura adjuntos y el listado de imparticion Catedra Aeronáutica de mayo a agosto del 2022.
</t>
  </si>
  <si>
    <t>1. Boletines trimestrales de Calidad y Autoevaluación Académica CEA 2022, publicados en el link. (carpetas soportes)
http://www.centrodeestudiosaeronauticos.edu.co/cea/QuienesSomos/ModelodeAutoevaluacion/Paginas/Bolet%c3%adn-de-Socializaci%c3%b3n-del-Informe-de-Autoevaluaci%c3%b3n-Condiciones-Institucionales-.aspx
BOG 7: H:\1045-Calidad y Autoevaluacion Academica\2022\MATERIAL DE CAPACITACION\Sensibilización SIAC</t>
  </si>
  <si>
    <t xml:space="preserve">Dando cumplimiento a la actividad, la Secretaría del Centro de Estudios Aeronáuticos bajo la responsabilidad del Grupo de Calidad y Autoevaluación Académica produjo, publico y divulgo los boletines trimestrales No 5 y No 6,  publicados en el link de la evidencia y socializado mediante correo electrónico a toda la comunidad académica (autoevaluaciones@aerocivil.gov.co)
</t>
  </si>
  <si>
    <t>66.6%</t>
  </si>
  <si>
    <t xml:space="preserve">1. Enlaces pagina Web AEROCIVIL informes Seguimiento ejecución PIC y OFA de mayo, junio y julio 2022 
PIC Y OFA MAYO
http://www.centrodeestudiosaeronauticos.edu.co/cea/Informe-de-Gestion/Seguimiento%20Ejecucin/2022_05_05%20PIC%20MAYO_SCEA.pdf
http://www.centrodeestudiosaeronauticos.edu.co/cea/Informe-de-Gestion/Seguimiento%20Ejecucin/2022_06_09%20OFA%20Mayo_SCEA.pdf
PIC Y OFA JUNIO
http://www.centrodeestudiosaeronauticos.edu.co/cea/Informe-de-Gestion/Seguimiento%20Ejecucin/2022_07_08%20PIC%20JUNIO_SCEA.pdf
http://www.centrodeestudiosaeronauticos.edu.co/cea/Informe-de-Gestion/Seguimiento%20Ejecucin/2022_07_08%20OFA%20junio_SCEA.pdf
PIC Y OFA JULIO
http://www.centrodeestudiosaeronauticos.edu.co/cea/Informe-de-Gestion/Seguimiento%20Ejecucin/2022_11_08%20OFA%20julio%20_SCEA.pdf
http://www.centrodeestudiosaeronauticos.edu.co/cea/Informe-de-Gestion/Seguimiento%20Ejecucin/2022_08_08%20PIC%20JULIO_SCEA%20(6)%20(1)%20(002).pdf
2. Diapositiva con informacion referente a los programas academicos que actualmente  tiene el Centro de Estudios Aeronauticos (Carpeta Evidencias)
</t>
  </si>
  <si>
    <t>Siguiendo los lineamientos respecto a la transparencia de la informacion generada por la Secretaría del CEA, la comunidad académica y en general la ciudadania podrán ver en la pagina Web de AEROCIVIL la información referente a la ejecución de las actividades académicas y de información que el CEA presenta. 
* La información referente al PIC y la OFA, se publica mensualmente en la pagina de la Aerocivil en el siguiente link:
http://www.centrodeestudiosaeronauticos.edu.co/cea/Informe-de-Gestion/Paginas/Seguimiento-de-Ejecucion.aspx
*Como Institución de Educación Superior, a agosto 30 de 2022, se han desarrollado  4 cohortes académicas del Programa Tecnología en Gestión del Tránsito Aéreo.  Actualmente contamos con las siguientes estadisticas:
Estudiantes matriculados:  63
Estudiantes Primer semestre (Cohorte 1): 8
Estudiantes Segundo semestre  (Cohorte 2): 14
Estudiantes Tercer semestre  (Cohorte 3):8
Estudiantes cuarto semestre  (Cohorte 4): 13
Estudiantes en Profesionalización de la tecnologia: 20
 En cuanto a Género  se presenta:
Genero Femenino 20 estudiantes
Género Masculino 43 Estudiantes
Mayores de Edad: 60 Estudiantes
Menores de Edad: 2 Estudiantes
Extranjeros: 1 Estudiante
Actualmente nos encntramos en proceso de publcación de la información como Institución Universitaria.</t>
  </si>
  <si>
    <r>
      <rPr>
        <sz val="11"/>
        <color rgb="FF000000"/>
        <rFont val="Calibri"/>
        <family val="2"/>
      </rPr>
      <t xml:space="preserve">1. Pagina Web de Aerocivil.
</t>
    </r>
    <r>
      <rPr>
        <u/>
        <sz val="11"/>
        <color rgb="FF0563C1"/>
        <rFont val="Calibri"/>
        <family val="2"/>
      </rPr>
      <t xml:space="preserve"> https://www.datos.gov.co/Educaci-n/Oferta-Acad-mica-CEA/42fd-xu95</t>
    </r>
  </si>
  <si>
    <t>Se ha publicado la matriz correspondiente a la Oferta Académica del Centro de Estudios Aeronáuticos, que se encuentra vigente para el año 2022, en la pagina de Datos Abiertos del Gobierno de Colombia datos.gov.co,
Actualmente se encuentra en proceso de verificación por parte de la página antes de ser entregados al público general.</t>
  </si>
  <si>
    <t>Se publicaron, a través del correo electrónico informaciondeinteres@aerocivil.gov.co, cinco (5) piezas gráficas sobre referentes éticos y disciplinarios de los servidores públicos. 
De igual manera, se elaboró un abecé sobre el Código General Disciplinario (Ley 1952 de 2019), el cual se encuentra en revisión por la Dirección General previo a su publicación.
Se realizó una reunión con la Dirección de Gestión Humana a efectos de revisar las fechas en las cuales la OCDI realizará las charlas de sencibilización en materia disciplinaria. A la fecha, la Dirección de Gestión Humana se encuentra validando las fechas de acuerdo a otras actividades agendadas en el PIC
En atención a que la OCDI apoya a la Dirección de Gestión Humana en los procesos de inducción de nuevos servidores públicos, se modificó el material publicado en el aula virtual.</t>
  </si>
  <si>
    <t xml:space="preserve">Verificads evidencias en teams. </t>
  </si>
  <si>
    <t>Vídeos públicos y constancias de publicación
Libretos de nuevos vídeos</t>
  </si>
  <si>
    <t>x</t>
  </si>
  <si>
    <t>Para la V2 se elimina esta actividad y se fusiona con el numeral 4.4.2 dado que son similares. 
Se ajustarà el  PAAC 2022 V2. y se elimina esta actividad</t>
  </si>
  <si>
    <t xml:space="preserve">Se acuerda suprimir esta actividad  por estar duplicadacon el numeral 5.6.1 para la version 2 del PAAC 2022. </t>
  </si>
  <si>
    <t xml:space="preserve">Meta a cumplir en el III cuatrimestre </t>
  </si>
  <si>
    <t>Se presenta informe al PAAC donde se analiza y se rinde el seguimiento y evaluación del mapa de riesgos de corrupción, el cual será publicado el 14 de septiembre de 2022.
El informe se publica por Ley dentro de los 10 primeros días hábiles de la culminación de cada cuatrimestre (14-09-2022)</t>
  </si>
  <si>
    <t xml:space="preserve">Se elabora y publica informe de rendición de cuentas de la vigencia 2021 en la página web de la entidad </t>
  </si>
  <si>
    <t xml:space="preserve">Se elabora y publica informe de seguimiento a la gestión de PQRSD conforme la normatividad vigente, publicado en la página web de la entidad </t>
  </si>
  <si>
    <t xml:space="preserve">Ok. Verificada evidencia registrada . Subirla a teams </t>
  </si>
  <si>
    <t xml:space="preserve">Se realizan actividades de socialización e interiorización a las ESTRATEGIAS ANTICORRUPCIÓN con la entidad y la comunidad en General, durante los meses de Mayo a agosto de 2022 publciadas por el correo institucional  </t>
  </si>
  <si>
    <t>Se presenta informe al PAAC donde se analiza y se rinde el seguimiento y evaluación del mapa de riesgos de corrupción, el cual será publicado el 14 de septiembre de 2022</t>
  </si>
  <si>
    <t>Meta para el III cuatrimestre</t>
  </si>
  <si>
    <t xml:space="preserve"> - Correo enviado por Bienestar Social donde se realiza invitación a participación de charla de Función Pública.
- Correo enviado a gestores para participación en la charla de función publica. 
Asistencia a capacitación realizada a gestores de procesos del Grupo de Innovación Organizacional sobre de riesgos.
 - GRABACIÓN CHARLA DEL SISTEMA DE GESTIÓN:
https://www.youtube.com/watch?v=Qd6XvwbAtoc </t>
  </si>
  <si>
    <t xml:space="preserve">Se realizó invitación a una charla elaborada por Función Pública denominada "Jornada virtual sobre Gestión del Riesgo" y se elaboró el día 13 de julio del 2022. Se enviaron diferentes invitaciones a todo el personal de la Aerocivil y particularmente a los gestores de los procesos.
Adicionalmente se capacitó, el día 10 de agosto del 2022, a los gestores del grupo de Innovación Organizacional sobre la gestión del riesgo (op de los procesos y corrupción ) y como abordar el monitoreo y actualización en cada uno de los procesos. </t>
  </si>
  <si>
    <t xml:space="preserve">OK. EVIDENCIAS VERIFICADDAS EN Teams </t>
  </si>
  <si>
    <t>32 MONITOREOS DE 34 PROCESOS DEL SISTEMA DE GESTIÓN
Se adjunta cuadro de monitoreo consolidado donde se evidencia el trabajo realizado por cada uno de los procesos.</t>
  </si>
  <si>
    <t>Teniendo en cuenta que el monitoreo se realiza cada cuatrimestre, a la fecha se han realizado 32 monitoreos en los 34 procesos del Sistema de Gestión. 
Los procesos que no fueron monitoreado en este cuatrimestre fueron:
- Salvamento y Extinción de Incendios
- Seguridad y Salud en el Trabajo
Después de tener el monitoreo completo se realiza una consolidación de la información y se prepara un informe..</t>
  </si>
  <si>
    <t xml:space="preserve">Ok. Verificado evidencias. Pendiente es publicar en isolucion r informe del II Cuatrimestre </t>
  </si>
  <si>
    <t>En este cuatrimestre, se actualizaron los tres tramites de la Dirección de Operaciones de Navegación Aérea en el SUIT, quedando de esta forma totalmente en línea.
Esta racionalización estaba para el cumplir 31 de diciembre del 2022, quedando cumplida a la fecha</t>
  </si>
  <si>
    <t>Ok. Verificadas evidencias con la anotacción que la entidad tuvo una victoria temprana dadoqu la meta estaba prevista para el III cuatrimestre</t>
  </si>
  <si>
    <r>
      <rPr>
        <b/>
        <sz val="10"/>
        <rFont val="Arial"/>
        <family val="2"/>
      </rPr>
      <t xml:space="preserve">Las Evidencias se encuentran en Teams:
</t>
    </r>
    <r>
      <rPr>
        <sz val="10"/>
        <rFont val="Arial"/>
        <family val="2"/>
      </rPr>
      <t xml:space="preserve">
https://teams.microsoft.com/l/team/19%3aD2WaPWmudsg5hwcwVCdYdBFYdMkg2vrR4NCrrikWkTQ1%40thread.tacv2/conversations?groupId=3e7bf501-c5db-4e9f-b837-7ddb347b7bcb&amp;tenantId=292755c0-f07b-4b91-bb6e-87338209cc96
</t>
    </r>
  </si>
  <si>
    <t xml:space="preserve">Se realizo seguimiento con los dueños de los tramites para dar cumplimiento a la  actualizacion de la informacion requerida en el SUIT.
Se realizó el 18 de agosto del 2022 </t>
  </si>
  <si>
    <t>Ok. Verificadas evidencias de seguimiento.</t>
  </si>
  <si>
    <r>
      <t xml:space="preserve">Se realizó actualizacion para cumplir y terminar la racionalizacion pactada para el periodo 2022.
La racionalizacion se cumplió y terminó el 18 de agosto del 2022.
El 25 de agosto del 2022, se adelantó el monitoreo  y seguimiento de cumplimiento con la racionalizacion en el SUIT.
</t>
    </r>
    <r>
      <rPr>
        <b/>
        <sz val="10"/>
        <rFont val="Arial"/>
        <family val="2"/>
      </rPr>
      <t xml:space="preserve">Las Evidencias se encuentran en Teams:
</t>
    </r>
    <r>
      <rPr>
        <sz val="10"/>
        <rFont val="Arial"/>
        <family val="2"/>
      </rPr>
      <t xml:space="preserve">
https://teams.microsoft.com/l/team/19%3aD2WaPWmudsg5hwcwVCdYdBFYdMkg2vrR4NCrrikWkTQ1%40thread.tacv2/conversations?groupId=3e7bf501-c5db-4e9f-b837-7ddb347b7bcb&amp;tenantId=292755c0-f07b-4b91-bb6e-87338209cc96
</t>
    </r>
  </si>
  <si>
    <t>Durante este periodo se realizó seguimiento para el cumplimento de actualización y lograr cumplir con la racionalización pactada de los tres (3) trámites de esta Dirección para el periodo 2022.
El 18 de agosto del 2022 se actualizó la información entre documentos y parte normativa, a fin de cumplir y terminar con la racionalización tecnológica pactada para este periodo 2022 en el SUIT</t>
  </si>
  <si>
    <t xml:space="preserve">Ok. Se evidenciaron oportes en teams  y se copleta el 66% de avance dado que se complemento el faltante del iI cuatrimestre y el II informe correspondiete al II Cuatrimestre. </t>
  </si>
  <si>
    <t>Para cumplir con el 100% Pendiente enviar a flujo de revisiòn y aprobación por Isolucion . 
Pendiente procedimiento de desvinculación del TH</t>
  </si>
  <si>
    <t xml:space="preserve">Ok  Evidencia soportada en el informe subido a TEAMS </t>
  </si>
  <si>
    <t xml:space="preserve">Ok. Verificadas evidencias avance Ii Cutrimestre. 
Pendiente listados de asisten cia soporte de las actas por teams.
 OK. Se verificaron los registros de listados de asistencia solicitados. </t>
  </si>
  <si>
    <t>Cuadro de procedimientos SGSI
http://intranet/seguridad-de-la-informacion/modelo-de-seguridad-de-la-informacion/Paginas/Procedimientos-.aspx</t>
  </si>
  <si>
    <t xml:space="preserve">Debido al fortalecimiento institucional, mediante el Decreto 1294 de 14 octubre de 2021 se crea la Oficina de Analítica con quienes se coordinó una sesión de trabajo bajo el liderazgo del anterior Jefe de esta (Carlos Andres Serna) para socializar el tema de datos abiertos en cuanto a normatividad y lo avanzado a la fecha dada la naturaleza de sus funciones y el enfoque que van a dar a los datos de la entidad y su publicación, el consitia en definir la estrategia de parte de la Oficina de Analitica para la gestion de los datos en la Entidad y su publicación teniendo en cuenta los requerimientos de Entidades publicas y Ciudadanos. Ahora bien, con el cambio de Jefe de dicha Oficina se requeriere adelantar reuniones de trabajo para validar el nuevo plan de publicación de datos abiertos. </t>
  </si>
  <si>
    <t xml:space="preserve">Para el III cuatrimestre pendientes la  caracterización de los procesos de Transforacion digital y seguridad de a información / isolucion - mapa de procesos , se estima que para el III cuatrimestre ya se encontraran controlados y registrados en isolucion los documentos pendienteS.
Verificados soportes en el listado de documentos presentados y pendiente de verificar en la intranet: seguridad de la inforacion. 
Ok verificados documentos en la intranet. </t>
  </si>
  <si>
    <t>OK. Verificadas evidencias 
Pendiente vincular y registara en TEAMS el conograma terminado y el informe final. 
Verificado docuemnto pendiente y subido a TEAMS</t>
  </si>
  <si>
    <t xml:space="preserve">
Informe de la feria de trasnparencia públicado en página web. https://www.aerocivil.gov.co/aerocivil/Feria-Transparencia/registro
Plan de actividades de las ferias que fueron realizadas.
Se anexaron las evidencias de la feria de transaprencia 2022 , en Teams según lo dispuesto.
</t>
  </si>
  <si>
    <r>
      <t>La Feria de la transparencia se llevó a cabo de manera virtual, realizada en 2 sesiones: en nivel regional el 26 de mayo y en nivel centralel 09 de junio de 2022, en el horario comprendido entre las 9 a.m. y las 11 am. La feria de transparencia contó con una participación total de 386 interesados de acuerdo con registros de asistentes, quienes se les solicitó el diligenciamiento de la encuesta de perce</t>
    </r>
    <r>
      <rPr>
        <sz val="10"/>
        <rFont val="Arial"/>
        <family val="2"/>
      </rPr>
      <t>pción, obteniendo resultados optimos,</t>
    </r>
    <r>
      <rPr>
        <sz val="10"/>
        <color rgb="FF000000"/>
        <rFont val="Arial"/>
        <family val="2"/>
      </rPr>
      <t xml:space="preserve"> soportados en 36 encuestas diligenciadas nivel central y regional.</t>
    </r>
  </si>
  <si>
    <t>Correo de solicitud y coordinación para herramienats lúdicas del manual de contratación.
Guión elaborado del capitulo IV, el cual es neurálgico en materia anticorrupción y fundamental para el seguimiento y control de los procesos de la entidad (supervisión). Se remitió al Oficina Asesora de Comunicaciones y Relacionamiento Institucional.
Boton y banner en la página web con las primeras herramienats lúdicas.</t>
  </si>
  <si>
    <r>
      <rPr>
        <sz val="10"/>
        <rFont val="Arial"/>
        <family val="2"/>
      </rPr>
      <t>Debido a cambios administrativos de los Directivos, se decidió continuar con la versión vigente del manual de contratación, por lo tanto se inicia la coordinación y solicitud a la Oficina Asesora de Comunicaciones y Relacionamiento Institucional, de las herramientas lúdicas, para cumplimiento de la meta.
El avance corresponde a las evidencias indicadas, sin emb</t>
    </r>
    <r>
      <rPr>
        <sz val="10"/>
        <color rgb="FF000000"/>
        <rFont val="Arial"/>
        <family val="2"/>
      </rPr>
      <t>argo se aclará que una vez realizada la primera reunión con la Oficina Asesora de Comunicaciones y Relacionamiento Institucional, nos indican que no es posible que todo el material del manual de contratación sea  creado en video, toda vez que por su contenido extenso, no se cuenta con los recursos para elaborar dicho proyecto al mes de diciembre. Por lo anterior se decide realizar herramientas lúdicas entre videos, cartillas, abc, entre otros.</t>
    </r>
  </si>
  <si>
    <t>Acta de aprobación de la politica de compra y contratación pública.
Plan de acción de actividades de la poltica, con un avance de las mismas en un 21%, las cuales iniciaron desde junio 2022.
Se anexaron las evidencias del avance en Teams según lo dispuesto</t>
  </si>
  <si>
    <t>De acuerdo con diagnóstico realizado, de los 30 requisitos a cumplir de la politica, se cuentan con 16 conformes y 14 por mejorar para un cumplimiento del 100%.
Desde el 30 de junio de 2022, se inician las acciones para fortalecer el cumplimiento de la política, acorde a lo previsto en el plan de acción con un avance del 21%, que corresponde a 4 actividades ya en ejecución y las demás con fecha de programación a 31 de diciembre; no obstante, se considera que este plan de acción tendrá continuidad en la vigencia 2023 por su alcance y complejidad.</t>
  </si>
  <si>
    <t xml:space="preserve">Ok, evidencias y soportes verificados </t>
  </si>
  <si>
    <t>Aprobado el plan de auditoria se contemplan visitas a 6 regionales durante la vigencia 2022 con 8 informes (5 de contratación y 3 financieros), para el segundo cuatrimestre se avanzo en la entrega de 6 informes de los cuales 4 se encuentran cumplidos, 2 en revisión por parte del auditado. 
Se anexan soportes del plan de trabajo individual de las auditorias programadas del proceso financiero y de contratación.
Informes registrados en: https://isolucion.aerocivil.gov.co/Isolucion/Mejoramiento/frmCronogramaAuditoria.aspx</t>
  </si>
  <si>
    <t>Teams Carpeta Monitoreo y seguimiento PAAC 2022 II cuatrimestre
Los informes se registran en  el módulo de auditoria https://isolucion.aerocivil.gov.co/Isolucion/Mejoramiento/frmCronogramaAuditoria.aspx</t>
  </si>
  <si>
    <t xml:space="preserve">Ok. El informe a que hacen referencia contine el informe  de seguimiento PAAC y el de gestión de riesgos de corrupción. Se precisa que el monitoreo y seguimiento al avance del PAAC se hace articuladamente entre la OAP, la OCI y las áreas responsables. asi las cosas se evidencia el trabajo conjunto y en el tiempo estipulado por ley la OCI publicará el informe resultado de este seguimiento conjunto siendo mas eficientes y efectivos en la tarea.  (14/09/2022).  </t>
  </si>
  <si>
    <t>Ok. Verificadas evidencias y avance prsentado</t>
  </si>
  <si>
    <t xml:space="preserve">Se verifica evidencia en la web y en repositorio en TEAMS 2022  PAAC </t>
  </si>
  <si>
    <t xml:space="preserve">https://www.aerocivil.gov.co/atencion/control/reportes-de-contro-interno
TEAMS 2022  PAAC  monitoreo </t>
  </si>
  <si>
    <t>Ok. Verificadas evidencia soportes</t>
  </si>
  <si>
    <t xml:space="preserve">Ok. El informe a que hacen referencia contine el informe  de seguimiento PAAC, el de gestión de riesgos de corrupción y el de boton de transparencia . Se precisa que el monitoreo y seguimiento al avance del PAAC se hace articuladamente entre la OAP, la OCI y las áreas responsables. asi las cosas se evidencia el trabajo conjunto y en el tiempo estipulado por ley la OCI publicará el informe resultado de este seguimiento conjunto siendo mas eficientes y efectivos en la tarea.  (14/09/2022).  </t>
  </si>
  <si>
    <t xml:space="preserve">La caracterizacion de la OACRI fue actualizada, aprobada y formalizada en el aplicativo Isolucon.
La Politica de Comunicaciones fue ajustada y esta en revisión por parte de la Dirección General. Tan pronto sea probada será cargada en las evidencias y en Isolucion. </t>
  </si>
  <si>
    <t>Isolución - Mapa de procesos - 
X:\2022\1001-42-000 POLÍTICAS\Política de comunicaciones</t>
  </si>
  <si>
    <t xml:space="preserve">Ok. Se evidencia el soporte  en Teams.  Politica ajustada a las nuevas funciones esta revisión y firma por la direccion general . 
</t>
  </si>
  <si>
    <t xml:space="preserve">Ok. Se evidencian los soportes de comunicados institucionales y piezas informativas  de  inetres  de la ciudadania y partes interesadas en la gestión aeronáutica.  </t>
  </si>
  <si>
    <t xml:space="preserve">Se evidencia en teams consolidado de los diferentes espacios que se llevan a cabo durante la vigencia.  Se promueve el diligenciamiento del boton de transparencia " Calendario de eventos " publicado en la web. evntos </t>
  </si>
  <si>
    <t xml:space="preserve">Se mapean y consolidan permanentemente  los diferentes espacios de dialogo y participación con la ciudadania.. 
Se promueve y monitorea el el diligenciamiento  de " Calendario de eventos " publicado en la web y se coordina el enlace con el web master para alimentar información de los diferentes eventos de participación ciudadana.  </t>
  </si>
  <si>
    <t xml:space="preserve">https://www.aerocivil.gov.co/eventos.
Teams  2022 PAAC FORMULACION Y SEGUIMIENTO </t>
  </si>
  <si>
    <t xml:space="preserve">Durante el segundo cuatrimestre del 2022 se realizaron 29 socializaciones con la participación de 170 colaboradores , sobre diferentes temas como: 
* Aplicación de Tablas de Retención Documental para expediente físico y electrónico.
* Estructuración del BOG según TRD.
* Expediente híbrido.
* Procesos de organización y conservación documental.
* Principio de procedencia.
* Procedimiento de eliminacion documental. </t>
  </si>
  <si>
    <t xml:space="preserve">La información se encuentra disponible en carpeta TEAMS
MONITOREO Y SEGUIMIENTO PAAC 
COMPONENTE 4- Atención al ciudadano- COMPONENTE 4- 4.2 Talento Humano- 4.2.3 Programa capacitación gestión documental- 
</t>
  </si>
  <si>
    <t>Ok. Evidencias verificadas en el informe que se encuentra en TEAMS</t>
  </si>
  <si>
    <t>La información se encuentra disponible en carpeta TEAMS
MONITOREO Y SEGUIMIENTO PAAC 
COMPONENTE 5 Mecanismos para la transparencia y el acceso a la información- 5.1 TRANSPARENCIA ACTIVA- 5.1.2 Organizar y describir el archivo de la entidad (con y sin hoja de control)- II CUATRIMESTRE EVIDENCIAS
* Informe PAAC Segundo Cuatrimestre 2022.</t>
  </si>
  <si>
    <t>El avance para el componente de organización en el segundo cuatrimestre del 2022 es de 37,08 %, durante el cual se entregaron a satisfacción un total de 557,66 metros lineales.
El avance total a la fecha corresponde al 78,44 %  con  1.179,77 metros lineales de un total de 1.504 metros establecidos para la vigencia.</t>
  </si>
  <si>
    <t>La información se encuentra disponible en carpeta TEAMS
MONITOREO Y SEGUIMIENTO PAAC 
COMPONENTE 5 Mecanismos para la transparencia y el acceso a la información- 5.1 TRANSPARENCIA ACTIVA- 5.1.3 Digitalizar las diferentes series documentales-  II CUATRIMESTRE EVIDENCIAS
* Informe PAAC Segundo Cuatrimestre 2022.</t>
  </si>
  <si>
    <t>El avance para el componente de digitalización en el segundo cuatrimestre del 2022 es de 34 %, durante el cual se entregaron a satisfacción un total de 1.992.179. Imágenes.
El avance total a la fecha corresponde al 71,12 %  con  4.166.957 imágenes de un total de 5.859.000 imágenes establecidas para la vigencia.</t>
  </si>
  <si>
    <r>
      <rPr>
        <sz val="10"/>
        <color theme="1"/>
        <rFont val="Arial"/>
        <family val="2"/>
      </rPr>
      <t>La información se encuentra disponible en carpeta TEAMS
MONITOREO Y SEGUIMIENTO PAAC 
COMPONENTE 5 Mecanismos para la transparencia y el acceso a la información- 5.3 INSTRUMENTOS GESTIÓN DE INFORMACIÓN- 5.3.3 Gestión Documental Formato Único de Inventario- II CUATRIMESTRE EVIDENCIAS</t>
    </r>
    <r>
      <rPr>
        <sz val="10"/>
        <color rgb="FF7030A0"/>
        <rFont val="Arial"/>
        <family val="2"/>
      </rPr>
      <t xml:space="preserve">
</t>
    </r>
    <r>
      <rPr>
        <sz val="10"/>
        <color theme="1"/>
        <rFont val="Arial"/>
        <family val="2"/>
      </rPr>
      <t>* Informe PAAC Segundo Cuatrimestre 2022.</t>
    </r>
    <r>
      <rPr>
        <sz val="10"/>
        <color rgb="FF7030A0"/>
        <rFont val="Arial"/>
        <family val="2"/>
      </rPr>
      <t xml:space="preserve">
</t>
    </r>
  </si>
  <si>
    <r>
      <rPr>
        <sz val="10"/>
        <rFont val="Arial"/>
        <family val="2"/>
      </rPr>
      <t xml:space="preserve">De acuerdo con lo definido en la Circular 032 de 2021 (ADI 2021021576), durante el segundo cuatrimestre se realizó el seguimiento a los siguientes inventarios: </t>
    </r>
    <r>
      <rPr>
        <sz val="10"/>
        <color rgb="FF7030A0"/>
        <rFont val="Arial"/>
        <family val="2"/>
      </rPr>
      <t xml:space="preserve">
</t>
    </r>
    <r>
      <rPr>
        <sz val="10"/>
        <rFont val="Arial"/>
        <family val="2"/>
      </rPr>
      <t>- FUID de Contratos, Dirección Administrativa (Vigencias 2019, 2020 y 2021)</t>
    </r>
    <r>
      <rPr>
        <sz val="10"/>
        <color rgb="FF7030A0"/>
        <rFont val="Arial"/>
        <family val="2"/>
      </rPr>
      <t xml:space="preserve">
-</t>
    </r>
    <r>
      <rPr>
        <sz val="10"/>
        <rFont val="Arial"/>
        <family val="2"/>
      </rPr>
      <t xml:space="preserve"> FUID de Historias Clínicas, Grupo Medicina de Aviación.</t>
    </r>
    <r>
      <rPr>
        <sz val="10"/>
        <color rgb="FF7030A0"/>
        <rFont val="Arial"/>
        <family val="2"/>
      </rPr>
      <t xml:space="preserve">
</t>
    </r>
    <r>
      <rPr>
        <sz val="10"/>
        <rFont val="Arial"/>
        <family val="2"/>
      </rPr>
      <t>- FUID de Historias Laborales, Grupo Historias Laborales.</t>
    </r>
    <r>
      <rPr>
        <sz val="10"/>
        <color rgb="FF7030A0"/>
        <rFont val="Arial"/>
        <family val="2"/>
      </rPr>
      <t xml:space="preserve">
</t>
    </r>
    <r>
      <rPr>
        <sz val="10"/>
        <rFont val="Arial"/>
        <family val="2"/>
      </rPr>
      <t>- FUID de Historiales de Inmuebles, Grupo Administración de Inmuebles.</t>
    </r>
    <r>
      <rPr>
        <sz val="10"/>
        <color rgb="FF7030A0"/>
        <rFont val="Arial"/>
        <family val="2"/>
      </rPr>
      <t xml:space="preserve">
</t>
    </r>
    <r>
      <rPr>
        <sz val="10"/>
        <rFont val="Arial"/>
        <family val="2"/>
      </rPr>
      <t>- FUID de Planes de Vuelo y Fichas de Progreso, Aeropuerto Mariquita.
- FUID de Accidentes Aéreos, Investigación de Accidentes Aéreos.
- FUID de Archivo de Gestión de Grupo de Medicina Aeronáutica.</t>
    </r>
    <r>
      <rPr>
        <sz val="10"/>
        <color rgb="FF7030A0"/>
        <rFont val="Arial"/>
        <family val="2"/>
      </rPr>
      <t xml:space="preserve">
</t>
    </r>
    <r>
      <rPr>
        <sz val="10"/>
        <rFont val="Arial"/>
        <family val="2"/>
      </rPr>
      <t>Nota: Los inventarios  documentales, no se adjuntan en los soportes debido a su calificación de  reserva por datos personales</t>
    </r>
  </si>
  <si>
    <t>Ok. Evidencias y soportes verificados.</t>
  </si>
  <si>
    <t>Ok. Verificadas evidencias</t>
  </si>
  <si>
    <t xml:space="preserve">Ok. Evidencias soportadas y verificadas </t>
  </si>
  <si>
    <t>Cumplida en el I cuatrimestre</t>
  </si>
  <si>
    <t>meta programada para el III cuatrimestre</t>
  </si>
  <si>
    <t>Guía para la publicación de los datos abiertos ( versión inicial)</t>
  </si>
  <si>
    <t>Ok verificado soporte presentado en teams</t>
  </si>
  <si>
    <t>Piezas gráficas
Acebé del Código General Disciplinario
Constancia de reunión por Teams
Material del proceso de inducción institucional</t>
  </si>
  <si>
    <t xml:space="preserve">A través de las redes sociales de la Entidad, se publicaron dos (2) vídeos a la ciudadanía. 
Además, se proyectaron los guiones para dos (2) vídeos más y se efectuó la grabación de estos, frente a los cuales se tiene agendada su publicación para el mes de septiembre de 2022. 
El jefe de la OACD solicita ajustar la meta a 5  piezas audivisuales  toda vez que este Despacho se apoya en la Oficina Asesora de Comunicaciones y Relacionamiento Institucional para la grabación y edición de las piezas audiovisuales dirigidas a la comunidad; sin embargo, por los compromisos y actividades de esta última, además de la dificultad que conlleva la labor de edición de los vídeos, no fue posible iniciar la campaña dentro de los plazos inicialmente establecidos, siendo necesario reajustar la meta de once (11) a cinco (5) vídeos, con el objeto de estimar un número de piezas audiovisuales cuyo cumplimiento fuera factible y realizable. </t>
  </si>
  <si>
    <t xml:space="preserve">Verificadas evidencias de los videos en teams.  
Se atiende la solicitud para ajustar la meta en el  III cuatrimestre 2022 </t>
  </si>
  <si>
    <t>COMPONENTE 4- Atención al ciudadano- COMPONENTE 4- 4.2 Talento Humano- 4.2.3 Programa capacitación gestión documental- II CUATRIMESTRE EVIDENCIAS
https://www.aerocivil.gov.co/atencion/informaci%c3%b3n/protocolos-de-atencion-al-ciudadano</t>
  </si>
  <si>
    <t>ok. Verifocados soportes presentados.</t>
  </si>
  <si>
    <t xml:space="preserve">Ok. Revisados soportes de avance </t>
  </si>
  <si>
    <t>ok. Verificadas evidencias en teams</t>
  </si>
  <si>
    <t xml:space="preserve">ook. Actividad implementada en el primer cuatrimestre . Y ademas recoge la actvidad 4.5.3 </t>
  </si>
  <si>
    <t xml:space="preserve">Ok. Evidencias soportadas en TEAMS. Se observa un 50% de avance dado que los informes son  trimestrales y el seguimiento cuatrimestral. </t>
  </si>
  <si>
    <t xml:space="preserve">Ok. Se evidencia gestion en la implementación de la estyrategia para consolidar la información a través de formularioo encuesta publicada en web, problemas de la web han dificultado la recepción de respuuesta por parte de lla ciudadania y partes interesadas, por l o que la meta se traslada para el II cuatrimestre. 
</t>
  </si>
  <si>
    <t xml:space="preserve">ok. Verificados soportes en Teams </t>
  </si>
  <si>
    <t xml:space="preserve">Para la V2 se elimina esta actividad y se fusiona con el numeral 4.4.2 dado que son similares. </t>
  </si>
  <si>
    <t>Actividad fusionada con la actividad 5.4.1 . Y esta actividad se eliminó  para el II cuatrimestre</t>
  </si>
  <si>
    <t>Actividad eliminada para el II cuatrimestre. Lo recoge la actividad 4.4.2</t>
  </si>
  <si>
    <t>4.4 Subcomponente 4.4   Normativo y procedimental</t>
  </si>
  <si>
    <t>Subcomponente 4.6 
Seguimiento</t>
  </si>
  <si>
    <t>Subcomponente  4. 5 Relacionamiento con el ciudadano</t>
  </si>
  <si>
    <t>Subcomponente 4.  2  Talento Humano</t>
  </si>
  <si>
    <t xml:space="preserve">Avance: Se elaboró el borrador de la política anticorrupción la cual por el contenido de la misma en lo que respecta a transparencia y acceso a la información debe tener contenido de la Analítica de datos ya que la implementación en esos procesos va a facilitar el acceso a la información por parte de nuestros usuarios y la Secretaría TIC también tiene que ver en esta etapa entonces se les envío para que alimentaran la resolución desde la parte técnica. Se elaboraron dos formatos que deben ser diligenciados por cada servidor aeronáutico en la manifestación de la no tolerancia contra la corrupción y se evaluó el contenido de conformidad con la ley 2195 de 2022 actualizando los componentes que se mencionan en la presente ley. 
 Se revisó la resolución 4388 de 31 12 2019 de la anterior política Anticorrupción de la UAEAC para articular las actualizaciones de acuerdo a la normatividad vigente y a lineamientos de la Secretaría de Transparencia.
Se solicito al comité de desempeño institucional el espacio en la agenda para poder llevarla aprobación, nos informaron que la fecha se daría en el mes de septiembre </t>
  </si>
  <si>
    <t xml:space="preserve">Ok. Se evidencia proyecto de politica  E N TEAMS </t>
  </si>
  <si>
    <t xml:space="preserve">Teams Carpeta Monitoreo y seguimiento PAAC 2022 II cuatrimestre
</t>
  </si>
  <si>
    <t xml:space="preserve">Ok. Se evidencian seguimientos permanentes de cumplimiento de lineamientos ITA. De </t>
  </si>
  <si>
    <t xml:space="preserve">Se ha adelantado en pueba el nuevo diseño de pag web menú Participa. Atencion al ciudadano y Transparencia .
Verificacion de enlaces y apoyo a los publicadores 
</t>
  </si>
  <si>
    <t xml:space="preserve">Teams . Equipo 2022 PAAC - formulacion y seguimiento </t>
  </si>
  <si>
    <r>
      <t xml:space="preserve">ok. Verificadas las evidencias. 
</t>
    </r>
    <r>
      <rPr>
        <sz val="10"/>
        <color rgb="FFFF0000"/>
        <rFont val="Arial"/>
        <family val="2"/>
      </rPr>
      <t>Solicitud del area  para el III cuatrimestre: . Para la actividad 5.1.16: "Implementar la política de compras y contratación pública establecida por Colombia compra eficiente y adoptada en MIPG" en su meta: "Diagnóstico de la Política realizado, Plan de acción para la implementación de la política e Implementación de actividades", ajustar la meta precisando que se implementaran 4 de las actividades planteadas, teniendo en cuenta que de acuerdo con diagnóstico realizado, de los 30 requisitos a cumplir de la política, se cuentan con 16 conformes y 14 por mejorar para un cumplimiento del 100%, y desde el 30 de junio de 2022, se iniciaron las acciones para fortalecer el cumplimiento de la política; no obstante, se considera que este plan de acción tendrá continuidad en la vigencia 2023 por su alcance y complejidad.
Se aclara que los anteriores cambios solicitados no cambian las estrategias ya aprobadas, los cambios son en las actividades, que cumplen el mismo objetivo.</t>
    </r>
  </si>
  <si>
    <r>
      <t xml:space="preserve">ok. Verificadas evidencias. Pendiente ampliar observaciienes y cambio de estrategia y metas respecto a los videos para el III cuatrimestre 
</t>
    </r>
    <r>
      <rPr>
        <sz val="10"/>
        <color rgb="FFFF0000"/>
        <rFont val="Arial"/>
        <family val="2"/>
      </rPr>
      <t xml:space="preserve">Solicitud del area para el III cuatrimestre : 
</t>
    </r>
    <r>
      <rPr>
        <sz val="10"/>
        <color rgb="FF000000"/>
        <rFont val="Arial"/>
        <family val="2"/>
      </rPr>
      <t xml:space="preserve">Para la actividad 5.1.15: "Diseñar e implementar videos lúdicos e institucionales del manual de contratación de la Aerocivil por capítulos y disponerlo en la página web e intranet." </t>
    </r>
    <r>
      <rPr>
        <sz val="10"/>
        <color rgb="FFFF0000"/>
        <rFont val="Arial"/>
        <family val="2"/>
      </rPr>
      <t>Ajustar así: "Diseñar e implementar herramientas lúdicas e institucionales del manual de contratación de la Aerocivil por capítulos y disponerlo en la página web ".
Obteniendo como meta o producto: Mínimo 6 herramientas lúdicas publicadas.</t>
    </r>
    <r>
      <rPr>
        <sz val="10"/>
        <color rgb="FF000000"/>
        <rFont val="Arial"/>
        <family val="2"/>
      </rPr>
      <t xml:space="preserve">
</t>
    </r>
    <r>
      <rPr>
        <sz val="10"/>
        <color rgb="FFFF0000"/>
        <rFont val="Arial"/>
        <family val="2"/>
      </rPr>
      <t>Lo anterior obedece a que, una vez realizada la primera reunión con la Oficina Asesora de Comunicaciones y Relacionamiento Institucional, nos indican que no es posible que todo el material del manual de contratación sea creado en video, toda vez que, por su contenido extenso, no se cuenta con los recursos para elaborar dicho proyecto al mes de diciembre. Por lo anterior se decide realizar herramientas lúdicas entre videos, cartillas, ABC, entre 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</si>
</sst>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d&quot; de &quot;mmmm&quot; de &quot;yyyy;@"/>
  </numFmts>
  <fonts count="52" x14ac:knownFonts="1">
    <font>
      <sz val="11"/>
      <color theme="1"/>
      <name val="Calibri"/>
      <family val="2"/>
      <scheme val="minor"/>
    </font>
    <font>
      <sz val="10"/>
      <color theme="1"/>
      <name val="Arial"/>
      <family val="2"/>
    </font>
    <font>
      <b/>
      <sz val="18"/>
      <color theme="0"/>
      <name val="Arial"/>
      <family val="2"/>
    </font>
    <font>
      <b/>
      <sz val="10"/>
      <color theme="1"/>
      <name val="Arial"/>
      <family val="2"/>
    </font>
    <font>
      <sz val="18"/>
      <color theme="1"/>
      <name val="Arial"/>
      <family val="2"/>
    </font>
    <font>
      <b/>
      <sz val="24"/>
      <color theme="1"/>
      <name val="Arial"/>
      <family val="2"/>
    </font>
    <font>
      <b/>
      <sz val="12"/>
      <color theme="1"/>
      <name val="Arial"/>
      <family val="2"/>
    </font>
    <font>
      <sz val="12"/>
      <color theme="1"/>
      <name val="Arial"/>
      <family val="2"/>
    </font>
    <font>
      <sz val="12"/>
      <name val="Arial"/>
      <family val="2"/>
    </font>
    <font>
      <b/>
      <sz val="12"/>
      <color rgb="FFFF0000"/>
      <name val="Arial"/>
      <family val="2"/>
    </font>
    <font>
      <b/>
      <sz val="12"/>
      <name val="Arial"/>
      <family val="2"/>
    </font>
    <font>
      <sz val="22"/>
      <color theme="1"/>
      <name val="Arial"/>
      <family val="2"/>
    </font>
    <font>
      <b/>
      <sz val="22"/>
      <color theme="1"/>
      <name val="Arial"/>
      <family val="2"/>
    </font>
    <font>
      <b/>
      <sz val="14"/>
      <color theme="1"/>
      <name val="Arial"/>
      <family val="2"/>
    </font>
    <font>
      <b/>
      <sz val="14"/>
      <color theme="0"/>
      <name val="Arial"/>
      <family val="2"/>
    </font>
    <font>
      <sz val="14"/>
      <color theme="1"/>
      <name val="Arial"/>
      <family val="2"/>
    </font>
    <font>
      <sz val="11"/>
      <name val="Arial"/>
      <family val="2"/>
    </font>
    <font>
      <sz val="10"/>
      <color rgb="FF000000"/>
      <name val="Arial"/>
      <family val="2"/>
    </font>
    <font>
      <sz val="11"/>
      <color rgb="FF000000"/>
      <name val="Arial"/>
      <family val="2"/>
    </font>
    <font>
      <u/>
      <sz val="11"/>
      <name val="Arial"/>
      <family val="2"/>
    </font>
    <font>
      <u/>
      <sz val="11"/>
      <color theme="10"/>
      <name val="Calibri"/>
      <family val="2"/>
      <scheme val="minor"/>
    </font>
    <font>
      <sz val="11"/>
      <name val="Calibri"/>
      <family val="2"/>
      <scheme val="minor"/>
    </font>
    <font>
      <sz val="11"/>
      <color theme="1"/>
      <name val="Arial"/>
      <family val="2"/>
    </font>
    <font>
      <b/>
      <sz val="26"/>
      <name val="Arial"/>
      <family val="2"/>
    </font>
    <font>
      <b/>
      <sz val="14"/>
      <name val="Arial"/>
      <family val="2"/>
    </font>
    <font>
      <sz val="14"/>
      <color theme="0"/>
      <name val="Arial"/>
      <family val="2"/>
    </font>
    <font>
      <sz val="10"/>
      <name val="Arial"/>
      <family val="2"/>
    </font>
    <font>
      <b/>
      <sz val="11"/>
      <name val="Calibri"/>
      <family val="2"/>
      <scheme val="minor"/>
    </font>
    <font>
      <sz val="20"/>
      <color theme="1"/>
      <name val="Arial"/>
      <family val="2"/>
    </font>
    <font>
      <b/>
      <sz val="26"/>
      <color theme="1"/>
      <name val="Arial"/>
      <family val="2"/>
    </font>
    <font>
      <sz val="24"/>
      <color theme="1"/>
      <name val="Arial"/>
      <family val="2"/>
    </font>
    <font>
      <sz val="10"/>
      <color rgb="FFFF0000"/>
      <name val="Arial"/>
      <family val="2"/>
    </font>
    <font>
      <u/>
      <sz val="11"/>
      <color rgb="FF0563C1"/>
      <name val="Calibri"/>
      <family val="2"/>
      <scheme val="minor"/>
    </font>
    <font>
      <sz val="26"/>
      <color theme="1"/>
      <name val="Arial"/>
      <family val="2"/>
    </font>
    <font>
      <b/>
      <sz val="9"/>
      <color indexed="81"/>
      <name val="Tahoma"/>
      <family val="2"/>
    </font>
    <font>
      <b/>
      <sz val="14"/>
      <color indexed="81"/>
      <name val="Tahoma"/>
      <family val="2"/>
    </font>
    <font>
      <b/>
      <sz val="16"/>
      <color indexed="81"/>
      <name val="Tahoma"/>
      <family val="2"/>
    </font>
    <font>
      <b/>
      <sz val="12"/>
      <color indexed="81"/>
      <name val="Tahoma"/>
      <family val="2"/>
    </font>
    <font>
      <sz val="9"/>
      <color indexed="81"/>
      <name val="Tahoma"/>
      <family val="2"/>
    </font>
    <font>
      <b/>
      <sz val="11"/>
      <color indexed="81"/>
      <name val="Tahoma"/>
      <family val="2"/>
    </font>
    <font>
      <u/>
      <sz val="11"/>
      <color theme="11"/>
      <name val="Calibri"/>
      <family val="2"/>
      <scheme val="minor"/>
    </font>
    <font>
      <sz val="11"/>
      <color theme="1"/>
      <name val="Calibri"/>
      <family val="2"/>
      <scheme val="minor"/>
    </font>
    <font>
      <u/>
      <sz val="11"/>
      <color theme="10"/>
      <name val="Calibri"/>
      <family val="2"/>
    </font>
    <font>
      <sz val="11"/>
      <color rgb="FF000000"/>
      <name val="Calibri"/>
      <family val="2"/>
    </font>
    <font>
      <u/>
      <sz val="11"/>
      <color rgb="FF0563C1"/>
      <name val="Calibri"/>
      <family val="2"/>
    </font>
    <font>
      <b/>
      <sz val="10"/>
      <name val="Arial"/>
      <family val="2"/>
    </font>
    <font>
      <sz val="11"/>
      <color rgb="FF000000"/>
      <name val="Calibri"/>
      <family val="2"/>
      <scheme val="minor"/>
    </font>
    <font>
      <sz val="10"/>
      <color rgb="FF7030A0"/>
      <name val="Arial"/>
      <family val="2"/>
    </font>
    <font>
      <sz val="16"/>
      <color theme="1"/>
      <name val="Arial"/>
      <family val="2"/>
    </font>
    <font>
      <sz val="16"/>
      <name val="Arial"/>
      <family val="2"/>
    </font>
    <font>
      <b/>
      <sz val="16"/>
      <color theme="1"/>
      <name val="Arial"/>
      <family val="2"/>
    </font>
    <font>
      <u/>
      <sz val="16"/>
      <color theme="1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rgb="FF000000"/>
      </patternFill>
    </fill>
    <fill>
      <patternFill patternType="solid">
        <fgColor rgb="FF92D050"/>
        <bgColor indexed="64"/>
      </patternFill>
    </fill>
    <fill>
      <patternFill patternType="solid">
        <fgColor theme="9" tint="0.79998168889431442"/>
        <bgColor rgb="FF000000"/>
      </patternFill>
    </fill>
    <fill>
      <patternFill patternType="solid">
        <fgColor rgb="FFFFFFFF"/>
        <bgColor indexed="64"/>
      </patternFill>
    </fill>
    <fill>
      <patternFill patternType="solid">
        <fgColor rgb="FF92D050"/>
        <bgColor rgb="FF000000"/>
      </patternFill>
    </fill>
    <fill>
      <patternFill patternType="solid">
        <fgColor theme="9"/>
        <bgColor indexed="64"/>
      </patternFill>
    </fill>
    <fill>
      <patternFill patternType="solid">
        <fgColor rgb="FFFFFF00"/>
        <bgColor rgb="FF000000"/>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15">
    <xf numFmtId="0" fontId="0" fillId="0" borderId="0"/>
    <xf numFmtId="0" fontId="2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41" fillId="0" borderId="0" applyFont="0" applyFill="0" applyBorder="0" applyAlignment="0" applyProtection="0"/>
    <xf numFmtId="0" fontId="20" fillId="0" borderId="0" applyNumberFormat="0" applyFill="0" applyBorder="0" applyAlignment="0" applyProtection="0"/>
  </cellStyleXfs>
  <cellXfs count="36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0" fontId="4" fillId="0" borderId="0" xfId="0" applyFont="1" applyAlignment="1">
      <alignment vertical="center"/>
    </xf>
    <xf numFmtId="0" fontId="11" fillId="0" borderId="0" xfId="0" applyFont="1" applyAlignment="1">
      <alignment vertical="center"/>
    </xf>
    <xf numFmtId="0" fontId="13" fillId="3" borderId="0" xfId="0" applyFont="1" applyFill="1" applyAlignment="1" applyProtection="1">
      <alignment horizontal="center" vertical="center"/>
      <protection locked="0"/>
    </xf>
    <xf numFmtId="0" fontId="14" fillId="2" borderId="7" xfId="0" applyFont="1" applyFill="1" applyBorder="1" applyAlignment="1">
      <alignment horizontal="center" vertical="center" wrapText="1"/>
    </xf>
    <xf numFmtId="0" fontId="14" fillId="2" borderId="7" xfId="0" applyFont="1" applyFill="1" applyBorder="1" applyAlignment="1" applyProtection="1">
      <alignment horizontal="justify" vertical="center" wrapText="1"/>
      <protection locked="0"/>
    </xf>
    <xf numFmtId="0" fontId="14" fillId="2" borderId="7" xfId="0" applyFont="1" applyFill="1" applyBorder="1" applyAlignment="1" applyProtection="1">
      <alignment horizontal="center" vertical="center" wrapText="1"/>
      <protection locked="0"/>
    </xf>
    <xf numFmtId="14" fontId="14" fillId="2" borderId="8" xfId="0" applyNumberFormat="1" applyFont="1" applyFill="1" applyBorder="1" applyAlignment="1" applyProtection="1">
      <alignment horizontal="center" vertical="center" wrapText="1"/>
      <protection locked="0"/>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5" fillId="0" borderId="0" xfId="0" applyFont="1" applyAlignment="1">
      <alignment horizontal="center" vertical="center"/>
    </xf>
    <xf numFmtId="0" fontId="16" fillId="6" borderId="12" xfId="0" applyFont="1" applyFill="1" applyBorder="1" applyAlignment="1">
      <alignment horizontal="left" vertical="center"/>
    </xf>
    <xf numFmtId="0" fontId="16" fillId="6" borderId="12" xfId="0" applyFont="1" applyFill="1" applyBorder="1" applyAlignment="1" applyProtection="1">
      <alignment horizontal="justify" vertical="center" wrapText="1"/>
      <protection locked="0"/>
    </xf>
    <xf numFmtId="0" fontId="16" fillId="6" borderId="12" xfId="0" applyFont="1" applyFill="1" applyBorder="1" applyAlignment="1" applyProtection="1">
      <alignment horizontal="center" vertical="center" wrapText="1"/>
      <protection locked="0"/>
    </xf>
    <xf numFmtId="0" fontId="1" fillId="0" borderId="14"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7" borderId="1" xfId="0" applyFont="1" applyFill="1" applyBorder="1" applyAlignment="1">
      <alignment vertical="center" wrapText="1"/>
    </xf>
    <xf numFmtId="0" fontId="1" fillId="0" borderId="14" xfId="0" applyFont="1" applyBorder="1" applyAlignment="1">
      <alignment vertical="center" wrapText="1"/>
    </xf>
    <xf numFmtId="0" fontId="1" fillId="3" borderId="1" xfId="0" applyFont="1" applyFill="1" applyBorder="1" applyAlignment="1">
      <alignment vertical="center" wrapText="1"/>
    </xf>
    <xf numFmtId="0" fontId="16" fillId="6" borderId="16" xfId="0" applyFont="1" applyFill="1" applyBorder="1" applyAlignment="1">
      <alignment horizontal="left" vertical="center"/>
    </xf>
    <xf numFmtId="0" fontId="16" fillId="6" borderId="16" xfId="0" applyFont="1" applyFill="1" applyBorder="1" applyAlignment="1" applyProtection="1">
      <alignment horizontal="justify" vertical="center" wrapText="1"/>
      <protection locked="0"/>
    </xf>
    <xf numFmtId="0" fontId="16" fillId="6" borderId="16" xfId="0" applyFont="1" applyFill="1" applyBorder="1" applyAlignment="1" applyProtection="1">
      <alignment horizontal="center" vertical="center" wrapText="1"/>
      <protection locked="0"/>
    </xf>
    <xf numFmtId="14" fontId="16" fillId="6" borderId="17" xfId="0" applyNumberFormat="1" applyFont="1" applyFill="1" applyBorder="1" applyAlignment="1" applyProtection="1">
      <alignment horizontal="center" vertical="center" wrapText="1"/>
      <protection locked="0"/>
    </xf>
    <xf numFmtId="0" fontId="17" fillId="8" borderId="14" xfId="0" applyFont="1" applyFill="1" applyBorder="1" applyAlignment="1">
      <alignment horizontal="center" vertical="center"/>
    </xf>
    <xf numFmtId="0" fontId="17" fillId="0" borderId="1" xfId="0" applyFont="1" applyBorder="1" applyAlignment="1">
      <alignment vertical="center" wrapText="1"/>
    </xf>
    <xf numFmtId="0" fontId="17" fillId="9" borderId="1" xfId="0" applyFont="1" applyFill="1" applyBorder="1" applyAlignment="1">
      <alignment vertical="center" wrapText="1"/>
    </xf>
    <xf numFmtId="0" fontId="17" fillId="3" borderId="1" xfId="0" applyFont="1" applyFill="1" applyBorder="1" applyAlignment="1">
      <alignment vertical="center" wrapText="1"/>
    </xf>
    <xf numFmtId="0" fontId="16" fillId="6" borderId="10" xfId="0" applyFont="1" applyFill="1" applyBorder="1" applyAlignment="1" applyProtection="1">
      <alignment horizontal="left" vertical="center"/>
      <protection locked="0"/>
    </xf>
    <xf numFmtId="0" fontId="16" fillId="6" borderId="10" xfId="0" applyFont="1" applyFill="1" applyBorder="1" applyAlignment="1" applyProtection="1">
      <alignment horizontal="justify" vertical="center" wrapText="1"/>
      <protection locked="0"/>
    </xf>
    <xf numFmtId="0" fontId="16" fillId="6" borderId="10" xfId="0" applyFont="1" applyFill="1" applyBorder="1" applyAlignment="1" applyProtection="1">
      <alignment horizontal="center" vertical="center" wrapText="1"/>
      <protection locked="0"/>
    </xf>
    <xf numFmtId="9" fontId="1" fillId="0" borderId="14" xfId="0" applyNumberFormat="1" applyFont="1" applyBorder="1" applyAlignment="1">
      <alignment horizontal="center" vertical="center"/>
    </xf>
    <xf numFmtId="0" fontId="1" fillId="9" borderId="1" xfId="0" applyFont="1" applyFill="1" applyBorder="1" applyAlignment="1">
      <alignment vertical="center" wrapText="1"/>
    </xf>
    <xf numFmtId="9" fontId="1" fillId="0" borderId="14" xfId="0" applyNumberFormat="1" applyFont="1" applyBorder="1" applyAlignment="1">
      <alignment horizontal="center" vertical="center" wrapText="1"/>
    </xf>
    <xf numFmtId="0" fontId="16" fillId="6" borderId="2" xfId="0" applyFont="1" applyFill="1" applyBorder="1" applyAlignment="1" applyProtection="1">
      <alignment horizontal="left" vertical="center"/>
      <protection locked="0"/>
    </xf>
    <xf numFmtId="0" fontId="16" fillId="6" borderId="2" xfId="0" applyFont="1" applyFill="1" applyBorder="1" applyAlignment="1">
      <alignment horizontal="justify" vertical="center" wrapText="1"/>
    </xf>
    <xf numFmtId="0" fontId="18" fillId="10" borderId="2" xfId="0" applyFont="1" applyFill="1" applyBorder="1" applyAlignment="1">
      <alignment horizontal="center" vertical="center" wrapText="1"/>
    </xf>
    <xf numFmtId="14" fontId="16" fillId="6" borderId="17" xfId="0" applyNumberFormat="1" applyFont="1" applyFill="1" applyBorder="1" applyAlignment="1" applyProtection="1">
      <alignment horizontal="center" vertical="center"/>
      <protection locked="0"/>
    </xf>
    <xf numFmtId="9" fontId="17" fillId="0" borderId="14" xfId="0" applyNumberFormat="1" applyFont="1" applyBorder="1" applyAlignment="1">
      <alignment horizontal="center" vertical="center"/>
    </xf>
    <xf numFmtId="0" fontId="0" fillId="0" borderId="0" xfId="0" applyAlignment="1">
      <alignment vertical="center" wrapText="1"/>
    </xf>
    <xf numFmtId="0" fontId="1" fillId="9" borderId="1" xfId="0" applyFont="1" applyFill="1" applyBorder="1" applyAlignment="1">
      <alignment vertical="center"/>
    </xf>
    <xf numFmtId="0" fontId="20" fillId="0" borderId="1" xfId="1" applyBorder="1" applyAlignment="1">
      <alignment vertical="center" wrapText="1"/>
    </xf>
    <xf numFmtId="0" fontId="16" fillId="6" borderId="12" xfId="0" applyFont="1" applyFill="1" applyBorder="1" applyAlignment="1" applyProtection="1">
      <alignment horizontal="left" vertical="center"/>
      <protection locked="0"/>
    </xf>
    <xf numFmtId="14" fontId="16" fillId="6" borderId="13" xfId="0" applyNumberFormat="1" applyFont="1" applyFill="1" applyBorder="1" applyAlignment="1" applyProtection="1">
      <alignment horizontal="center" vertical="center"/>
      <protection locked="0"/>
    </xf>
    <xf numFmtId="164" fontId="17" fillId="11" borderId="14" xfId="0" applyNumberFormat="1" applyFont="1" applyFill="1" applyBorder="1" applyAlignment="1">
      <alignment horizontal="center" vertical="center"/>
    </xf>
    <xf numFmtId="164" fontId="17" fillId="11" borderId="14" xfId="0" applyNumberFormat="1" applyFont="1" applyFill="1" applyBorder="1" applyAlignment="1">
      <alignment horizontal="center" vertical="center" wrapText="1"/>
    </xf>
    <xf numFmtId="0" fontId="16" fillId="6" borderId="16" xfId="0" applyFont="1" applyFill="1" applyBorder="1" applyAlignment="1" applyProtection="1">
      <alignment horizontal="left" vertical="center"/>
      <protection locked="0"/>
    </xf>
    <xf numFmtId="0" fontId="22" fillId="6" borderId="16" xfId="0" applyFont="1" applyFill="1" applyBorder="1" applyAlignment="1" applyProtection="1">
      <alignment horizontal="justify" vertical="center" wrapText="1"/>
      <protection locked="0"/>
    </xf>
    <xf numFmtId="0" fontId="22" fillId="6" borderId="16" xfId="0" applyFont="1" applyFill="1" applyBorder="1" applyAlignment="1" applyProtection="1">
      <alignment horizontal="center" vertical="center" wrapText="1"/>
      <protection locked="0"/>
    </xf>
    <xf numFmtId="14" fontId="22" fillId="6" borderId="17" xfId="0" applyNumberFormat="1" applyFont="1" applyFill="1" applyBorder="1" applyAlignment="1" applyProtection="1">
      <alignment horizontal="center" vertical="center"/>
      <protection locked="0"/>
    </xf>
    <xf numFmtId="0" fontId="1" fillId="0" borderId="15" xfId="0" applyFont="1" applyBorder="1" applyAlignment="1">
      <alignment horizontal="center" vertical="center"/>
    </xf>
    <xf numFmtId="0" fontId="1" fillId="0" borderId="16" xfId="0" applyFont="1" applyBorder="1" applyAlignment="1">
      <alignment vertical="center" wrapText="1"/>
    </xf>
    <xf numFmtId="0" fontId="1" fillId="0" borderId="15" xfId="0" applyFont="1" applyBorder="1" applyAlignment="1">
      <alignment horizontal="center" vertical="center" wrapText="1"/>
    </xf>
    <xf numFmtId="0" fontId="14" fillId="3" borderId="0" xfId="0" applyFont="1" applyFill="1" applyAlignment="1" applyProtection="1">
      <alignment horizontal="center" vertical="center"/>
      <protection locked="0"/>
    </xf>
    <xf numFmtId="0" fontId="14" fillId="2" borderId="14" xfId="0" applyFont="1" applyFill="1" applyBorder="1" applyAlignment="1">
      <alignment horizontal="center" vertical="center" wrapText="1"/>
    </xf>
    <xf numFmtId="0" fontId="14" fillId="2"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center" vertical="center" wrapText="1"/>
      <protection locked="0"/>
    </xf>
    <xf numFmtId="14" fontId="14" fillId="2" borderId="22" xfId="0" applyNumberFormat="1" applyFont="1" applyFill="1" applyBorder="1" applyAlignment="1" applyProtection="1">
      <alignment horizontal="center" vertical="center" wrapText="1"/>
      <protection locked="0"/>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25" fillId="0" borderId="0" xfId="0" applyFont="1" applyAlignment="1">
      <alignment horizontal="center" vertical="center"/>
    </xf>
    <xf numFmtId="0" fontId="16" fillId="6" borderId="12" xfId="0" applyFont="1" applyFill="1" applyBorder="1" applyAlignment="1">
      <alignment horizontal="justify" vertical="center" wrapText="1"/>
    </xf>
    <xf numFmtId="0" fontId="16" fillId="6" borderId="1" xfId="0" applyFont="1" applyFill="1" applyBorder="1" applyAlignment="1" applyProtection="1">
      <alignment horizontal="left" vertical="center"/>
      <protection locked="0"/>
    </xf>
    <xf numFmtId="0" fontId="16" fillId="6" borderId="1" xfId="0" applyFont="1" applyFill="1" applyBorder="1" applyAlignment="1" applyProtection="1">
      <alignment horizontal="justify" vertical="center" wrapText="1"/>
      <protection locked="0"/>
    </xf>
    <xf numFmtId="0" fontId="16" fillId="6" borderId="1" xfId="0" applyFont="1" applyFill="1" applyBorder="1" applyAlignment="1" applyProtection="1">
      <alignment horizontal="center" vertical="center" wrapText="1"/>
      <protection locked="0"/>
    </xf>
    <xf numFmtId="14" fontId="16" fillId="6" borderId="22" xfId="0" applyNumberFormat="1" applyFont="1" applyFill="1" applyBorder="1" applyAlignment="1" applyProtection="1">
      <alignment horizontal="center" vertical="center"/>
      <protection locked="0"/>
    </xf>
    <xf numFmtId="0" fontId="16" fillId="6" borderId="1" xfId="0" applyFont="1" applyFill="1" applyBorder="1" applyAlignment="1">
      <alignment horizontal="left" vertical="center"/>
    </xf>
    <xf numFmtId="0" fontId="16" fillId="6" borderId="25" xfId="0" applyFont="1" applyFill="1" applyBorder="1" applyAlignment="1">
      <alignment horizontal="left" vertical="center"/>
    </xf>
    <xf numFmtId="0" fontId="16" fillId="6" borderId="25" xfId="0" applyFont="1" applyFill="1" applyBorder="1" applyAlignment="1" applyProtection="1">
      <alignment horizontal="justify" vertical="center" wrapText="1"/>
      <protection locked="0"/>
    </xf>
    <xf numFmtId="0" fontId="16" fillId="6" borderId="25" xfId="0" applyFont="1" applyFill="1" applyBorder="1" applyAlignment="1" applyProtection="1">
      <alignment horizontal="center" vertical="center" wrapText="1"/>
      <protection locked="0"/>
    </xf>
    <xf numFmtId="0" fontId="1" fillId="0" borderId="16" xfId="0" applyFont="1" applyBorder="1" applyAlignment="1">
      <alignment vertical="center"/>
    </xf>
    <xf numFmtId="0" fontId="28" fillId="0" borderId="0" xfId="0" applyFont="1" applyAlignment="1">
      <alignment vertical="center"/>
    </xf>
    <xf numFmtId="0" fontId="15" fillId="0" borderId="0" xfId="0" applyFont="1" applyAlignment="1">
      <alignment vertical="center"/>
    </xf>
    <xf numFmtId="0" fontId="16" fillId="10" borderId="32" xfId="0" applyFont="1" applyFill="1" applyBorder="1" applyAlignment="1">
      <alignment horizontal="justify" vertical="center" wrapText="1"/>
    </xf>
    <xf numFmtId="0" fontId="16" fillId="10" borderId="1" xfId="0" applyFont="1" applyFill="1" applyBorder="1" applyAlignment="1">
      <alignment horizontal="justify" vertical="center" wrapText="1"/>
    </xf>
    <xf numFmtId="0" fontId="16" fillId="10" borderId="1" xfId="0" applyFont="1" applyFill="1" applyBorder="1" applyAlignment="1">
      <alignment horizontal="center" vertical="center" wrapText="1"/>
    </xf>
    <xf numFmtId="0" fontId="16" fillId="10" borderId="33" xfId="0" applyFont="1" applyFill="1" applyBorder="1" applyAlignment="1">
      <alignment horizontal="center" vertical="center" wrapText="1"/>
    </xf>
    <xf numFmtId="0" fontId="17" fillId="12" borderId="1" xfId="0" applyFont="1" applyFill="1" applyBorder="1" applyAlignment="1">
      <alignment vertical="center" wrapText="1"/>
    </xf>
    <xf numFmtId="9" fontId="17" fillId="0" borderId="1" xfId="0" applyNumberFormat="1" applyFont="1" applyBorder="1" applyAlignment="1">
      <alignment vertical="center"/>
    </xf>
    <xf numFmtId="0" fontId="16" fillId="0" borderId="1" xfId="0" applyFont="1" applyBorder="1" applyAlignment="1">
      <alignment horizontal="justify" vertical="center" wrapText="1"/>
    </xf>
    <xf numFmtId="9" fontId="17" fillId="0" borderId="1" xfId="0" applyNumberFormat="1" applyFont="1" applyBorder="1" applyAlignment="1">
      <alignment vertical="center" wrapText="1"/>
    </xf>
    <xf numFmtId="0" fontId="16" fillId="10" borderId="2" xfId="0" applyFont="1" applyFill="1" applyBorder="1" applyAlignment="1">
      <alignment horizontal="justify" vertical="center" wrapText="1"/>
    </xf>
    <xf numFmtId="0" fontId="16" fillId="10" borderId="2" xfId="0" applyFont="1" applyFill="1" applyBorder="1" applyAlignment="1">
      <alignment horizontal="center" vertical="center" wrapText="1"/>
    </xf>
    <xf numFmtId="0" fontId="16" fillId="10" borderId="28" xfId="0" applyFont="1" applyFill="1" applyBorder="1" applyAlignment="1">
      <alignment horizontal="center" vertical="center" wrapText="1"/>
    </xf>
    <xf numFmtId="0" fontId="16" fillId="6" borderId="2" xfId="0" applyFont="1" applyFill="1" applyBorder="1" applyAlignment="1">
      <alignment horizontal="left" vertical="center"/>
    </xf>
    <xf numFmtId="0" fontId="16" fillId="10" borderId="29" xfId="0" applyFont="1" applyFill="1" applyBorder="1" applyAlignment="1">
      <alignment horizontal="justify" vertical="center" wrapText="1"/>
    </xf>
    <xf numFmtId="0" fontId="16" fillId="6" borderId="34" xfId="0" applyFont="1" applyFill="1" applyBorder="1" applyAlignment="1">
      <alignment horizontal="justify" vertical="center" wrapText="1"/>
    </xf>
    <xf numFmtId="0" fontId="16" fillId="6" borderId="12" xfId="0" applyFont="1" applyFill="1" applyBorder="1" applyAlignment="1">
      <alignment horizontal="center" vertical="center" wrapText="1"/>
    </xf>
    <xf numFmtId="17" fontId="16" fillId="6" borderId="35" xfId="0" applyNumberFormat="1" applyFont="1" applyFill="1" applyBorder="1" applyAlignment="1">
      <alignment horizontal="center" vertical="center" wrapText="1"/>
    </xf>
    <xf numFmtId="0" fontId="16" fillId="6" borderId="32" xfId="0" applyFont="1" applyFill="1" applyBorder="1" applyAlignment="1">
      <alignment horizontal="justify" vertical="center" wrapText="1"/>
    </xf>
    <xf numFmtId="0" fontId="22" fillId="6" borderId="1" xfId="0" applyFont="1" applyFill="1" applyBorder="1" applyAlignment="1">
      <alignment horizontal="justify" vertical="center" wrapText="1"/>
    </xf>
    <xf numFmtId="0" fontId="16" fillId="6" borderId="1" xfId="0" applyFont="1" applyFill="1" applyBorder="1" applyAlignment="1">
      <alignment horizontal="center" vertical="center" wrapText="1"/>
    </xf>
    <xf numFmtId="17" fontId="16" fillId="6" borderId="33" xfId="0" applyNumberFormat="1" applyFont="1" applyFill="1" applyBorder="1" applyAlignment="1">
      <alignment horizontal="center" vertical="center" wrapText="1"/>
    </xf>
    <xf numFmtId="0" fontId="22" fillId="6" borderId="1" xfId="0" applyFont="1" applyFill="1" applyBorder="1" applyAlignment="1">
      <alignment horizontal="center" vertical="center" wrapText="1"/>
    </xf>
    <xf numFmtId="9" fontId="1" fillId="0" borderId="1" xfId="0" applyNumberFormat="1" applyFont="1" applyBorder="1" applyAlignment="1">
      <alignment vertical="center"/>
    </xf>
    <xf numFmtId="0" fontId="26" fillId="0" borderId="1" xfId="0" applyFont="1" applyBorder="1" applyAlignment="1">
      <alignment vertical="center" wrapText="1"/>
    </xf>
    <xf numFmtId="9" fontId="1" fillId="0" borderId="1" xfId="0" applyNumberFormat="1" applyFont="1" applyBorder="1" applyAlignment="1">
      <alignment vertical="center" wrapText="1"/>
    </xf>
    <xf numFmtId="0" fontId="22" fillId="6" borderId="16" xfId="0" applyFont="1" applyFill="1" applyBorder="1" applyAlignment="1">
      <alignment horizontal="justify" vertical="center" wrapText="1"/>
    </xf>
    <xf numFmtId="0" fontId="22" fillId="6" borderId="16"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16" fillId="0" borderId="37" xfId="0" applyFont="1" applyBorder="1" applyAlignment="1">
      <alignment horizontal="left" vertical="center" wrapText="1"/>
    </xf>
    <xf numFmtId="0" fontId="16" fillId="6" borderId="38" xfId="0" applyFont="1" applyFill="1" applyBorder="1" applyAlignment="1">
      <alignment horizontal="left" vertical="center"/>
    </xf>
    <xf numFmtId="0" fontId="22" fillId="6" borderId="38" xfId="0" applyFont="1" applyFill="1" applyBorder="1" applyAlignment="1">
      <alignment horizontal="justify" vertical="center" wrapText="1"/>
    </xf>
    <xf numFmtId="0" fontId="18" fillId="10" borderId="38" xfId="0" applyFont="1" applyFill="1" applyBorder="1" applyAlignment="1">
      <alignment horizontal="center" vertical="center" wrapText="1"/>
    </xf>
    <xf numFmtId="0" fontId="1" fillId="0" borderId="1" xfId="0" applyFont="1" applyBorder="1" applyAlignment="1">
      <alignment horizontal="center" vertical="center"/>
    </xf>
    <xf numFmtId="0" fontId="30" fillId="0" borderId="0" xfId="0" applyFont="1" applyAlignment="1">
      <alignment vertical="center"/>
    </xf>
    <xf numFmtId="0" fontId="13" fillId="0" borderId="0" xfId="0" applyFont="1" applyAlignment="1">
      <alignment vertical="center"/>
    </xf>
    <xf numFmtId="0" fontId="22" fillId="0" borderId="11" xfId="0" applyFont="1" applyBorder="1" applyAlignment="1">
      <alignment horizontal="left" vertical="center" wrapText="1"/>
    </xf>
    <xf numFmtId="0" fontId="22" fillId="6" borderId="10" xfId="0" applyFont="1" applyFill="1" applyBorder="1" applyAlignment="1">
      <alignment vertical="center"/>
    </xf>
    <xf numFmtId="0" fontId="16" fillId="10" borderId="10" xfId="0" applyFont="1" applyFill="1" applyBorder="1" applyAlignment="1">
      <alignment horizontal="justify" vertical="center" wrapText="1"/>
    </xf>
    <xf numFmtId="0" fontId="22" fillId="6" borderId="10" xfId="0" applyFont="1" applyFill="1" applyBorder="1" applyAlignment="1">
      <alignment horizontal="justify" vertical="center" wrapText="1"/>
    </xf>
    <xf numFmtId="0" fontId="16" fillId="10" borderId="10"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22" fillId="6" borderId="1" xfId="0" applyFont="1" applyFill="1" applyBorder="1" applyAlignment="1">
      <alignment vertical="center"/>
    </xf>
    <xf numFmtId="0" fontId="16" fillId="6" borderId="1" xfId="0" applyFont="1" applyFill="1" applyBorder="1" applyAlignment="1">
      <alignment horizontal="justify" vertical="center" wrapText="1"/>
    </xf>
    <xf numFmtId="0" fontId="18" fillId="10" borderId="22"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 fillId="0" borderId="14" xfId="0" applyFont="1" applyBorder="1" applyAlignment="1">
      <alignment horizontal="center" vertical="center"/>
    </xf>
    <xf numFmtId="0" fontId="22" fillId="6" borderId="2" xfId="0" applyFont="1" applyFill="1" applyBorder="1" applyAlignment="1">
      <alignment vertical="center"/>
    </xf>
    <xf numFmtId="0" fontId="18" fillId="10" borderId="2" xfId="0" applyFont="1" applyFill="1" applyBorder="1" applyAlignment="1">
      <alignment horizontal="justify" vertical="center" wrapText="1"/>
    </xf>
    <xf numFmtId="0" fontId="18" fillId="10" borderId="41" xfId="0" applyFont="1" applyFill="1" applyBorder="1" applyAlignment="1">
      <alignment horizontal="center" vertical="center" wrapText="1"/>
    </xf>
    <xf numFmtId="0" fontId="22" fillId="6" borderId="12" xfId="0" applyFont="1" applyFill="1" applyBorder="1" applyAlignment="1">
      <alignment horizontal="left" vertical="center"/>
    </xf>
    <xf numFmtId="0" fontId="18" fillId="10" borderId="13" xfId="0" applyFont="1" applyFill="1" applyBorder="1" applyAlignment="1">
      <alignment horizontal="center" vertical="center" wrapText="1"/>
    </xf>
    <xf numFmtId="9" fontId="1" fillId="0" borderId="14" xfId="0" applyNumberFormat="1" applyFont="1" applyBorder="1" applyAlignment="1">
      <alignment vertical="center"/>
    </xf>
    <xf numFmtId="9" fontId="1" fillId="0" borderId="14" xfId="0" applyNumberFormat="1" applyFont="1" applyBorder="1" applyAlignment="1">
      <alignment vertical="center" wrapText="1"/>
    </xf>
    <xf numFmtId="0" fontId="22" fillId="6" borderId="1" xfId="0" applyFont="1" applyFill="1" applyBorder="1" applyAlignment="1">
      <alignment horizontal="left" vertical="center"/>
    </xf>
    <xf numFmtId="0" fontId="22" fillId="6" borderId="16" xfId="0" applyFont="1" applyFill="1" applyBorder="1" applyAlignment="1">
      <alignment horizontal="left" vertical="center"/>
    </xf>
    <xf numFmtId="0" fontId="16" fillId="6" borderId="16" xfId="0" applyFont="1" applyFill="1" applyBorder="1" applyAlignment="1">
      <alignment horizontal="justify" vertical="center" wrapText="1"/>
    </xf>
    <xf numFmtId="0" fontId="18" fillId="10" borderId="17" xfId="0" applyFont="1" applyFill="1" applyBorder="1" applyAlignment="1">
      <alignment horizontal="center" vertical="center" wrapText="1"/>
    </xf>
    <xf numFmtId="0" fontId="22" fillId="6" borderId="10" xfId="0" applyFont="1" applyFill="1" applyBorder="1" applyAlignment="1">
      <alignment horizontal="left" vertical="center"/>
    </xf>
    <xf numFmtId="0" fontId="16" fillId="6" borderId="10" xfId="0" applyFont="1" applyFill="1" applyBorder="1" applyAlignment="1">
      <alignment horizontal="justify" vertical="center" wrapText="1"/>
    </xf>
    <xf numFmtId="0" fontId="18" fillId="10" borderId="43" xfId="0" applyFont="1" applyFill="1" applyBorder="1" applyAlignment="1">
      <alignment horizontal="center" vertical="center"/>
    </xf>
    <xf numFmtId="0" fontId="18" fillId="10" borderId="22" xfId="0" applyFont="1" applyFill="1" applyBorder="1" applyAlignment="1">
      <alignment horizontal="center" vertical="center"/>
    </xf>
    <xf numFmtId="0" fontId="31" fillId="0" borderId="1" xfId="0" applyFont="1" applyBorder="1" applyAlignment="1">
      <alignment vertical="center" wrapText="1"/>
    </xf>
    <xf numFmtId="0" fontId="16" fillId="10" borderId="16" xfId="0" applyFont="1" applyFill="1" applyBorder="1" applyAlignment="1">
      <alignment horizontal="center" vertical="center" wrapText="1"/>
    </xf>
    <xf numFmtId="0" fontId="18" fillId="10" borderId="17" xfId="0" applyFont="1" applyFill="1" applyBorder="1" applyAlignment="1">
      <alignment horizontal="center" vertical="center"/>
    </xf>
    <xf numFmtId="9" fontId="17" fillId="8" borderId="1" xfId="0" applyNumberFormat="1" applyFont="1" applyFill="1" applyBorder="1" applyAlignment="1">
      <alignment horizontal="center" vertical="center"/>
    </xf>
    <xf numFmtId="0" fontId="22" fillId="0" borderId="37" xfId="0" applyFont="1" applyBorder="1" applyAlignment="1">
      <alignment horizontal="left" vertical="center" wrapText="1"/>
    </xf>
    <xf numFmtId="0" fontId="22" fillId="6" borderId="38" xfId="0" applyFont="1" applyFill="1" applyBorder="1" applyAlignment="1">
      <alignment vertical="center"/>
    </xf>
    <xf numFmtId="0" fontId="22" fillId="6" borderId="38" xfId="0" applyFont="1" applyFill="1" applyBorder="1" applyAlignment="1">
      <alignment horizontal="justify" vertical="center"/>
    </xf>
    <xf numFmtId="0" fontId="22" fillId="6" borderId="38" xfId="0" applyFont="1" applyFill="1" applyBorder="1" applyAlignment="1">
      <alignment horizontal="center" vertical="center" wrapText="1"/>
    </xf>
    <xf numFmtId="0" fontId="22" fillId="6" borderId="42" xfId="0" applyFont="1" applyFill="1" applyBorder="1" applyAlignment="1">
      <alignment horizontal="center" vertical="center"/>
    </xf>
    <xf numFmtId="0" fontId="1" fillId="9" borderId="16" xfId="0" applyFont="1" applyFill="1" applyBorder="1" applyAlignment="1">
      <alignment vertical="center" wrapText="1"/>
    </xf>
    <xf numFmtId="0" fontId="1" fillId="6" borderId="12" xfId="0" applyFont="1" applyFill="1" applyBorder="1" applyAlignment="1">
      <alignment horizontal="left" vertical="center" wrapText="1"/>
    </xf>
    <xf numFmtId="0" fontId="22" fillId="6" borderId="12" xfId="0" applyFont="1" applyFill="1" applyBorder="1" applyAlignment="1">
      <alignment horizontal="justify" vertical="center" wrapText="1"/>
    </xf>
    <xf numFmtId="0" fontId="18" fillId="10"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8" fillId="10" borderId="1" xfId="0" applyFont="1" applyFill="1" applyBorder="1" applyAlignment="1">
      <alignment horizontal="justify" vertical="center" wrapText="1"/>
    </xf>
    <xf numFmtId="0" fontId="17" fillId="0" borderId="14" xfId="0" applyFont="1" applyBorder="1" applyAlignment="1">
      <alignment horizontal="center" vertical="center"/>
    </xf>
    <xf numFmtId="0" fontId="32" fillId="0" borderId="1" xfId="0" applyFont="1" applyBorder="1" applyAlignment="1">
      <alignment vertical="center" wrapText="1"/>
    </xf>
    <xf numFmtId="0" fontId="18" fillId="6" borderId="1" xfId="0" applyFont="1" applyFill="1" applyBorder="1" applyAlignment="1">
      <alignment horizontal="justify" vertical="center" wrapText="1"/>
    </xf>
    <xf numFmtId="0" fontId="1" fillId="3" borderId="14" xfId="0" applyFont="1" applyFill="1" applyBorder="1" applyAlignment="1">
      <alignment horizontal="center" vertical="center"/>
    </xf>
    <xf numFmtId="0" fontId="1" fillId="3" borderId="14"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7" fillId="0" borderId="32" xfId="0" applyFont="1" applyBorder="1" applyAlignment="1">
      <alignment horizontal="left" vertical="top" wrapText="1"/>
    </xf>
    <xf numFmtId="0" fontId="18" fillId="6" borderId="2" xfId="0" applyFont="1" applyFill="1" applyBorder="1" applyAlignment="1">
      <alignment horizontal="justify" vertical="center" wrapText="1"/>
    </xf>
    <xf numFmtId="0" fontId="1" fillId="6" borderId="16" xfId="0" applyFont="1" applyFill="1" applyBorder="1" applyAlignment="1">
      <alignment horizontal="left" vertical="center" wrapText="1"/>
    </xf>
    <xf numFmtId="0" fontId="31" fillId="3" borderId="1" xfId="0" applyFont="1" applyFill="1" applyBorder="1" applyAlignment="1">
      <alignment vertical="center" wrapText="1"/>
    </xf>
    <xf numFmtId="0" fontId="1" fillId="0" borderId="37" xfId="0" applyFont="1" applyBorder="1" applyAlignment="1">
      <alignment horizontal="left" vertical="center" wrapText="1"/>
    </xf>
    <xf numFmtId="0" fontId="1" fillId="6" borderId="38" xfId="0" applyFont="1" applyFill="1" applyBorder="1" applyAlignment="1">
      <alignment horizontal="left" vertical="center"/>
    </xf>
    <xf numFmtId="15" fontId="22" fillId="6" borderId="42" xfId="0" applyNumberFormat="1" applyFont="1" applyFill="1" applyBorder="1" applyAlignment="1">
      <alignment horizontal="center" vertical="center" wrapText="1"/>
    </xf>
    <xf numFmtId="0" fontId="17" fillId="6" borderId="10" xfId="0" applyFont="1" applyFill="1" applyBorder="1" applyAlignment="1">
      <alignment horizontal="left" vertical="center"/>
    </xf>
    <xf numFmtId="0" fontId="18" fillId="10" borderId="10" xfId="0" applyFont="1" applyFill="1" applyBorder="1" applyAlignment="1">
      <alignment horizontal="justify" vertical="center" wrapText="1"/>
    </xf>
    <xf numFmtId="0" fontId="18" fillId="10" borderId="10"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8" fillId="10" borderId="16" xfId="0" applyFont="1" applyFill="1" applyBorder="1" applyAlignment="1">
      <alignment horizontal="justify" vertical="center" wrapText="1"/>
    </xf>
    <xf numFmtId="0" fontId="16" fillId="6" borderId="42" xfId="0" applyFont="1" applyFill="1" applyBorder="1" applyAlignment="1">
      <alignment horizontal="center" vertical="center" wrapText="1"/>
    </xf>
    <xf numFmtId="0" fontId="1" fillId="6" borderId="12" xfId="0" applyFont="1" applyFill="1" applyBorder="1" applyAlignment="1">
      <alignment vertical="center"/>
    </xf>
    <xf numFmtId="0" fontId="16" fillId="10" borderId="12" xfId="0" applyFont="1" applyFill="1" applyBorder="1" applyAlignment="1">
      <alignment horizontal="justify" vertical="center" wrapText="1"/>
    </xf>
    <xf numFmtId="0" fontId="16" fillId="10"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 fillId="6" borderId="16" xfId="0" applyFont="1" applyFill="1" applyBorder="1" applyAlignment="1">
      <alignment vertical="center"/>
    </xf>
    <xf numFmtId="0" fontId="16" fillId="10" borderId="16" xfId="0" applyFont="1" applyFill="1" applyBorder="1" applyAlignment="1">
      <alignment horizontal="justify" vertical="center" wrapText="1"/>
    </xf>
    <xf numFmtId="0" fontId="22" fillId="6" borderId="42" xfId="0" applyFont="1" applyFill="1" applyBorder="1" applyAlignment="1">
      <alignment horizontal="center" vertical="center" wrapText="1"/>
    </xf>
    <xf numFmtId="9" fontId="17" fillId="0" borderId="15" xfId="0" applyNumberFormat="1" applyFont="1" applyBorder="1" applyAlignment="1">
      <alignment horizontal="center" vertical="center"/>
    </xf>
    <xf numFmtId="0" fontId="17" fillId="0" borderId="16" xfId="0" applyFont="1" applyBorder="1" applyAlignment="1">
      <alignment vertical="center" wrapText="1"/>
    </xf>
    <xf numFmtId="0" fontId="33" fillId="0" borderId="0" xfId="0" applyFont="1" applyAlignment="1">
      <alignment vertical="center"/>
    </xf>
    <xf numFmtId="0" fontId="18" fillId="10" borderId="1" xfId="0" applyFont="1" applyFill="1" applyBorder="1" applyAlignment="1">
      <alignment horizontal="center" vertical="center"/>
    </xf>
    <xf numFmtId="0" fontId="17" fillId="0" borderId="14" xfId="0" applyFont="1" applyBorder="1" applyAlignment="1">
      <alignment vertical="center"/>
    </xf>
    <xf numFmtId="0" fontId="17" fillId="0" borderId="1" xfId="0" applyFont="1" applyBorder="1" applyAlignment="1">
      <alignment vertical="center"/>
    </xf>
    <xf numFmtId="0" fontId="17" fillId="6" borderId="1" xfId="0" applyFont="1" applyFill="1" applyBorder="1" applyAlignment="1">
      <alignment horizontal="left" vertical="center" wrapText="1"/>
    </xf>
    <xf numFmtId="0" fontId="18" fillId="6" borderId="22" xfId="0" applyFont="1" applyFill="1" applyBorder="1" applyAlignment="1">
      <alignment horizontal="center" vertical="center" wrapText="1"/>
    </xf>
    <xf numFmtId="0" fontId="17" fillId="6" borderId="2" xfId="0" applyFont="1" applyFill="1" applyBorder="1" applyAlignment="1">
      <alignment horizontal="left" vertical="center"/>
    </xf>
    <xf numFmtId="0" fontId="18" fillId="6" borderId="41" xfId="0" applyFont="1" applyFill="1" applyBorder="1" applyAlignment="1">
      <alignment horizontal="center" vertical="center" wrapText="1"/>
    </xf>
    <xf numFmtId="0" fontId="17" fillId="6" borderId="16" xfId="0" applyFont="1" applyFill="1" applyBorder="1" applyAlignment="1">
      <alignment horizontal="left" vertical="center"/>
    </xf>
    <xf numFmtId="0" fontId="18" fillId="10"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justify" vertical="center" wrapText="1"/>
    </xf>
    <xf numFmtId="14" fontId="1" fillId="0" borderId="0" xfId="0" applyNumberFormat="1" applyFont="1" applyAlignment="1">
      <alignment horizontal="center" vertical="center"/>
    </xf>
    <xf numFmtId="0" fontId="32" fillId="0" borderId="1" xfId="0" applyFont="1" applyFill="1" applyBorder="1" applyAlignment="1">
      <alignment vertical="center" wrapText="1"/>
    </xf>
    <xf numFmtId="0" fontId="1" fillId="0" borderId="1" xfId="0" applyFont="1" applyFill="1" applyBorder="1" applyAlignment="1">
      <alignment vertical="center" wrapText="1"/>
    </xf>
    <xf numFmtId="0" fontId="20" fillId="0" borderId="1" xfId="1" applyFill="1" applyBorder="1" applyAlignment="1">
      <alignment vertical="center" wrapText="1"/>
    </xf>
    <xf numFmtId="10" fontId="1" fillId="0" borderId="14" xfId="0" applyNumberFormat="1" applyFont="1" applyFill="1" applyBorder="1" applyAlignment="1">
      <alignment horizontal="center" vertical="center" wrapText="1"/>
    </xf>
    <xf numFmtId="9" fontId="17" fillId="0" borderId="14" xfId="0" applyNumberFormat="1" applyFont="1" applyFill="1" applyBorder="1" applyAlignment="1">
      <alignment horizontal="center" vertical="center" wrapText="1"/>
    </xf>
    <xf numFmtId="10" fontId="17" fillId="0" borderId="14" xfId="0" applyNumberFormat="1" applyFont="1" applyFill="1" applyBorder="1" applyAlignment="1">
      <alignment horizontal="center" vertical="center" wrapText="1"/>
    </xf>
    <xf numFmtId="10" fontId="17" fillId="0" borderId="14" xfId="0" applyNumberFormat="1" applyFont="1" applyFill="1" applyBorder="1" applyAlignment="1">
      <alignment horizontal="center" vertical="center"/>
    </xf>
    <xf numFmtId="0" fontId="17" fillId="0" borderId="14" xfId="0" applyFont="1" applyFill="1" applyBorder="1" applyAlignment="1">
      <alignment vertical="center" wrapText="1"/>
    </xf>
    <xf numFmtId="0" fontId="17" fillId="0" borderId="1" xfId="0" applyFont="1" applyFill="1" applyBorder="1" applyAlignment="1">
      <alignment vertical="center" wrapText="1"/>
    </xf>
    <xf numFmtId="0" fontId="1" fillId="0" borderId="16" xfId="0" applyFont="1" applyFill="1" applyBorder="1" applyAlignment="1">
      <alignment vertical="center" wrapText="1"/>
    </xf>
    <xf numFmtId="0" fontId="26" fillId="0" borderId="1" xfId="0" applyFont="1" applyFill="1" applyBorder="1" applyAlignment="1">
      <alignment vertical="center" wrapText="1"/>
    </xf>
    <xf numFmtId="9" fontId="26" fillId="0" borderId="14" xfId="0" applyNumberFormat="1" applyFont="1" applyFill="1" applyBorder="1" applyAlignment="1">
      <alignment horizontal="center" vertical="center" wrapText="1"/>
    </xf>
    <xf numFmtId="9" fontId="1" fillId="0" borderId="1" xfId="0" applyNumberFormat="1" applyFont="1" applyFill="1" applyBorder="1" applyAlignment="1">
      <alignment vertical="center"/>
    </xf>
    <xf numFmtId="0" fontId="1" fillId="0" borderId="1" xfId="0" applyFont="1" applyFill="1" applyBorder="1" applyAlignment="1">
      <alignment vertical="center"/>
    </xf>
    <xf numFmtId="9" fontId="1" fillId="0" borderId="1" xfId="0" applyNumberFormat="1" applyFont="1" applyFill="1" applyBorder="1" applyAlignment="1">
      <alignment horizontal="center" vertical="center" wrapText="1"/>
    </xf>
    <xf numFmtId="0" fontId="1" fillId="9" borderId="33" xfId="0" applyFont="1" applyFill="1" applyBorder="1" applyAlignment="1">
      <alignment vertical="center" wrapText="1"/>
    </xf>
    <xf numFmtId="0" fontId="1" fillId="0" borderId="27" xfId="0" applyFont="1" applyBorder="1" applyAlignment="1">
      <alignment horizontal="center" vertical="center"/>
    </xf>
    <xf numFmtId="0" fontId="1" fillId="0" borderId="2" xfId="0" applyFont="1" applyBorder="1" applyAlignment="1">
      <alignment vertical="center" wrapText="1"/>
    </xf>
    <xf numFmtId="0" fontId="1" fillId="9" borderId="2" xfId="0" applyFont="1" applyFill="1" applyBorder="1" applyAlignment="1">
      <alignment vertical="center" wrapText="1"/>
    </xf>
    <xf numFmtId="14" fontId="16" fillId="13" borderId="13" xfId="0" applyNumberFormat="1" applyFont="1" applyFill="1" applyBorder="1" applyAlignment="1" applyProtection="1">
      <alignment horizontal="center" vertical="center" wrapText="1"/>
      <protection locked="0"/>
    </xf>
    <xf numFmtId="14" fontId="16" fillId="13" borderId="13" xfId="0" applyNumberFormat="1" applyFont="1" applyFill="1" applyBorder="1" applyAlignment="1" applyProtection="1">
      <alignment horizontal="center" vertical="center"/>
      <protection locked="0"/>
    </xf>
    <xf numFmtId="14" fontId="16" fillId="13" borderId="26" xfId="0" applyNumberFormat="1" applyFont="1" applyFill="1" applyBorder="1" applyAlignment="1" applyProtection="1">
      <alignment horizontal="center" vertical="center"/>
      <protection locked="0"/>
    </xf>
    <xf numFmtId="0" fontId="22" fillId="13" borderId="39" xfId="0" applyFont="1" applyFill="1" applyBorder="1" applyAlignment="1">
      <alignment horizontal="center" vertical="center" wrapText="1"/>
    </xf>
    <xf numFmtId="9" fontId="1" fillId="0" borderId="14" xfId="13" applyFont="1" applyBorder="1" applyAlignment="1">
      <alignment horizontal="center" vertical="center"/>
    </xf>
    <xf numFmtId="49" fontId="1" fillId="0" borderId="1" xfId="0" applyNumberFormat="1" applyFont="1" applyBorder="1" applyAlignment="1">
      <alignment vertical="center" wrapText="1"/>
    </xf>
    <xf numFmtId="49" fontId="26" fillId="0" borderId="1" xfId="0" applyNumberFormat="1" applyFont="1" applyBorder="1" applyAlignment="1">
      <alignment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left" vertical="center" wrapText="1"/>
    </xf>
    <xf numFmtId="9" fontId="1"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 fillId="0" borderId="1" xfId="0" applyFont="1" applyBorder="1" applyAlignment="1">
      <alignment horizontal="left" vertical="center" wrapText="1"/>
    </xf>
    <xf numFmtId="0" fontId="17" fillId="11" borderId="1" xfId="0" applyFont="1" applyFill="1" applyBorder="1" applyAlignment="1">
      <alignment horizontal="left" vertical="center" wrapText="1"/>
    </xf>
    <xf numFmtId="0" fontId="17" fillId="11" borderId="32" xfId="0" applyFont="1" applyFill="1" applyBorder="1" applyAlignment="1">
      <alignment vertical="center" wrapText="1"/>
    </xf>
    <xf numFmtId="9" fontId="1" fillId="0" borderId="16" xfId="0" applyNumberFormat="1" applyFont="1" applyBorder="1" applyAlignment="1">
      <alignment vertical="center"/>
    </xf>
    <xf numFmtId="0" fontId="42" fillId="0" borderId="16" xfId="14" applyFont="1" applyBorder="1" applyAlignment="1">
      <alignment vertical="center" wrapText="1"/>
    </xf>
    <xf numFmtId="0" fontId="16" fillId="7" borderId="38" xfId="0" applyFont="1" applyFill="1" applyBorder="1" applyAlignment="1">
      <alignment horizontal="justify" vertical="center" wrapText="1"/>
    </xf>
    <xf numFmtId="0" fontId="22" fillId="7" borderId="1" xfId="0" applyFont="1" applyFill="1" applyBorder="1" applyAlignment="1">
      <alignment horizontal="center" vertical="center" wrapText="1"/>
    </xf>
    <xf numFmtId="14" fontId="22" fillId="7" borderId="42" xfId="0" applyNumberFormat="1" applyFont="1" applyFill="1" applyBorder="1" applyAlignment="1">
      <alignment horizontal="center" vertical="center" wrapText="1"/>
    </xf>
    <xf numFmtId="0" fontId="16" fillId="14" borderId="1" xfId="0" applyFont="1" applyFill="1" applyBorder="1" applyAlignment="1">
      <alignment horizontal="justify" vertical="center" wrapText="1"/>
    </xf>
    <xf numFmtId="0" fontId="22" fillId="7" borderId="1" xfId="0" applyFont="1" applyFill="1" applyBorder="1" applyAlignment="1">
      <alignment horizontal="justify" vertical="center" wrapText="1"/>
    </xf>
    <xf numFmtId="0" fontId="18" fillId="14" borderId="1" xfId="0" applyFont="1" applyFill="1" applyBorder="1" applyAlignment="1">
      <alignment horizontal="center" vertical="center" wrapText="1"/>
    </xf>
    <xf numFmtId="0" fontId="16" fillId="7" borderId="41" xfId="0" applyFont="1" applyFill="1" applyBorder="1" applyAlignment="1">
      <alignment horizontal="center" vertical="center" wrapText="1"/>
    </xf>
    <xf numFmtId="9" fontId="1" fillId="0" borderId="15" xfId="0" applyNumberFormat="1" applyFont="1" applyBorder="1" applyAlignment="1">
      <alignment horizontal="center" vertical="center" wrapText="1"/>
    </xf>
    <xf numFmtId="9" fontId="17" fillId="0" borderId="14" xfId="0" applyNumberFormat="1" applyFont="1" applyBorder="1" applyAlignment="1">
      <alignment horizontal="center" vertical="center" wrapText="1"/>
    </xf>
    <xf numFmtId="0" fontId="17" fillId="0" borderId="32" xfId="0" applyFont="1" applyBorder="1" applyAlignment="1">
      <alignment horizontal="justify" vertical="top" wrapText="1"/>
    </xf>
    <xf numFmtId="9" fontId="26" fillId="0" borderId="14" xfId="0" applyNumberFormat="1" applyFont="1" applyBorder="1" applyAlignment="1">
      <alignment horizontal="center" vertical="center"/>
    </xf>
    <xf numFmtId="0" fontId="46" fillId="0" borderId="0" xfId="0" applyFont="1" applyAlignment="1">
      <alignment vertical="center" wrapText="1"/>
    </xf>
    <xf numFmtId="0" fontId="21" fillId="0" borderId="0" xfId="1" applyFont="1" applyAlignment="1">
      <alignment vertical="center" wrapText="1"/>
    </xf>
    <xf numFmtId="0" fontId="20" fillId="0" borderId="16" xfId="1" applyBorder="1" applyAlignment="1">
      <alignment vertical="center" wrapText="1"/>
    </xf>
    <xf numFmtId="10" fontId="1" fillId="3" borderId="1" xfId="0" applyNumberFormat="1" applyFont="1" applyFill="1" applyBorder="1" applyAlignment="1">
      <alignment horizontal="center" vertical="center" wrapText="1"/>
    </xf>
    <xf numFmtId="17" fontId="16" fillId="9" borderId="33" xfId="0" applyNumberFormat="1" applyFont="1" applyFill="1" applyBorder="1" applyAlignment="1">
      <alignment horizontal="center" vertical="center" wrapText="1"/>
    </xf>
    <xf numFmtId="9" fontId="20" fillId="0" borderId="1" xfId="1" applyNumberFormat="1" applyBorder="1" applyAlignment="1">
      <alignment horizontal="left" vertical="center" wrapText="1"/>
    </xf>
    <xf numFmtId="0" fontId="47" fillId="3" borderId="1" xfId="0" applyFont="1" applyFill="1" applyBorder="1" applyAlignment="1">
      <alignment horizontal="justify" vertical="center" wrapText="1"/>
    </xf>
    <xf numFmtId="0" fontId="17" fillId="12" borderId="14" xfId="0" applyFont="1" applyFill="1" applyBorder="1" applyAlignment="1">
      <alignment horizontal="center" vertical="center" wrapText="1"/>
    </xf>
    <xf numFmtId="9" fontId="1" fillId="9" borderId="14" xfId="0" applyNumberFormat="1" applyFont="1" applyFill="1" applyBorder="1" applyAlignment="1">
      <alignment horizontal="center" vertical="center" wrapText="1"/>
    </xf>
    <xf numFmtId="0" fontId="1" fillId="7" borderId="16" xfId="0" applyFont="1" applyFill="1" applyBorder="1" applyAlignment="1">
      <alignment vertical="center" wrapText="1"/>
    </xf>
    <xf numFmtId="0" fontId="17" fillId="0" borderId="32" xfId="0" applyFont="1" applyBorder="1" applyAlignment="1">
      <alignment horizontal="left" vertical="center" wrapText="1"/>
    </xf>
    <xf numFmtId="9" fontId="17" fillId="9" borderId="14" xfId="0" applyNumberFormat="1" applyFont="1" applyFill="1" applyBorder="1" applyAlignment="1">
      <alignment horizontal="center" vertical="center" wrapText="1"/>
    </xf>
    <xf numFmtId="0" fontId="21" fillId="0" borderId="1" xfId="1" applyFont="1" applyBorder="1" applyAlignment="1">
      <alignment vertical="center" wrapText="1"/>
    </xf>
    <xf numFmtId="9" fontId="1" fillId="9" borderId="14" xfId="0" applyNumberFormat="1" applyFont="1" applyFill="1" applyBorder="1" applyAlignment="1">
      <alignment vertical="center" wrapText="1"/>
    </xf>
    <xf numFmtId="0" fontId="31" fillId="7" borderId="1" xfId="0" applyFont="1" applyFill="1" applyBorder="1" applyAlignment="1">
      <alignment vertical="center" wrapText="1"/>
    </xf>
    <xf numFmtId="0" fontId="1" fillId="3" borderId="20" xfId="0" applyFont="1" applyFill="1" applyBorder="1" applyAlignment="1">
      <alignment horizontal="left" vertical="center" wrapText="1"/>
    </xf>
    <xf numFmtId="0" fontId="1" fillId="3" borderId="38" xfId="0" applyFont="1" applyFill="1" applyBorder="1" applyAlignment="1">
      <alignment horizontal="left" vertical="center"/>
    </xf>
    <xf numFmtId="0" fontId="16" fillId="8" borderId="38" xfId="0" applyFont="1" applyFill="1" applyBorder="1" applyAlignment="1">
      <alignment horizontal="justify" vertical="center" wrapText="1"/>
    </xf>
    <xf numFmtId="0" fontId="16" fillId="8" borderId="1" xfId="0" applyFont="1" applyFill="1" applyBorder="1" applyAlignment="1">
      <alignment horizontal="center" vertical="center" wrapText="1"/>
    </xf>
    <xf numFmtId="0" fontId="16" fillId="3" borderId="42" xfId="0" applyFont="1" applyFill="1" applyBorder="1" applyAlignment="1">
      <alignment horizontal="center" vertical="center" wrapText="1"/>
    </xf>
    <xf numFmtId="9" fontId="17" fillId="3" borderId="14" xfId="0" applyNumberFormat="1" applyFont="1" applyFill="1" applyBorder="1" applyAlignment="1">
      <alignment vertical="center"/>
    </xf>
    <xf numFmtId="9" fontId="17" fillId="3" borderId="14" xfId="0" applyNumberFormat="1" applyFont="1" applyFill="1" applyBorder="1" applyAlignment="1">
      <alignment vertical="center" wrapText="1"/>
    </xf>
    <xf numFmtId="0" fontId="1" fillId="3" borderId="0" xfId="0" applyFont="1" applyFill="1" applyAlignment="1">
      <alignment vertical="center"/>
    </xf>
    <xf numFmtId="0" fontId="26" fillId="9" borderId="1" xfId="0" applyFont="1" applyFill="1" applyBorder="1" applyAlignment="1">
      <alignment vertical="center" wrapText="1"/>
    </xf>
    <xf numFmtId="0" fontId="17" fillId="9" borderId="32" xfId="0" applyFont="1" applyFill="1" applyBorder="1" applyAlignment="1">
      <alignment horizontal="left" vertical="center" wrapText="1"/>
    </xf>
    <xf numFmtId="9" fontId="26" fillId="9" borderId="14" xfId="13" applyFont="1" applyFill="1" applyBorder="1" applyAlignment="1">
      <alignment horizontal="center" vertical="center"/>
    </xf>
    <xf numFmtId="0" fontId="22" fillId="0" borderId="1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14" fillId="5" borderId="11"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22" fillId="0" borderId="14" xfId="0" applyFont="1" applyBorder="1" applyAlignment="1">
      <alignment horizontal="center" vertical="center" wrapText="1"/>
    </xf>
    <xf numFmtId="0" fontId="29" fillId="4" borderId="21"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12" fillId="4" borderId="4"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14" fillId="2" borderId="14"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165" fontId="14" fillId="2" borderId="22" xfId="0" applyNumberFormat="1" applyFont="1" applyFill="1" applyBorder="1" applyAlignment="1">
      <alignment horizontal="center" vertical="center" wrapText="1"/>
    </xf>
    <xf numFmtId="165" fontId="14" fillId="2" borderId="41"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165" fontId="14" fillId="2" borderId="13" xfId="0" applyNumberFormat="1"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29" fillId="4" borderId="44" xfId="0" applyFont="1" applyFill="1" applyBorder="1" applyAlignment="1">
      <alignment horizontal="center" vertical="center" wrapText="1"/>
    </xf>
    <xf numFmtId="0" fontId="29" fillId="4" borderId="0" xfId="0" applyFont="1" applyFill="1" applyAlignment="1">
      <alignment horizontal="center" vertical="center" wrapText="1"/>
    </xf>
    <xf numFmtId="0" fontId="14" fillId="2" borderId="22"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4" fillId="2" borderId="20" xfId="0" applyFont="1" applyFill="1" applyBorder="1" applyAlignment="1">
      <alignment horizontal="center" vertical="center" wrapText="1"/>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25" xfId="0" applyFont="1" applyFill="1" applyBorder="1" applyAlignment="1">
      <alignment horizontal="justify" vertical="center" wrapText="1"/>
    </xf>
    <xf numFmtId="0" fontId="14" fillId="2" borderId="25"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26" fillId="3" borderId="23"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14" fillId="2" borderId="7" xfId="0" applyFont="1" applyFill="1" applyBorder="1" applyAlignment="1">
      <alignment horizontal="center" vertical="center"/>
    </xf>
    <xf numFmtId="0" fontId="16" fillId="0" borderId="11"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3" borderId="19" xfId="0" applyFont="1" applyFill="1" applyBorder="1" applyAlignment="1" applyProtection="1">
      <alignment vertical="center" wrapText="1"/>
      <protection locked="0"/>
    </xf>
    <xf numFmtId="0" fontId="16" fillId="3" borderId="20" xfId="0" applyFont="1" applyFill="1" applyBorder="1" applyAlignment="1" applyProtection="1">
      <alignment vertical="center" wrapText="1"/>
      <protection locked="0"/>
    </xf>
    <xf numFmtId="0" fontId="23" fillId="4" borderId="21"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6" fillId="3" borderId="3" xfId="0" applyFont="1" applyFill="1" applyBorder="1" applyAlignment="1" applyProtection="1">
      <alignment horizontal="center" vertical="top" wrapText="1"/>
      <protection locked="0"/>
    </xf>
    <xf numFmtId="0" fontId="6" fillId="3" borderId="0" xfId="0" applyFont="1" applyFill="1" applyAlignment="1" applyProtection="1">
      <alignment horizontal="center" vertical="top" wrapText="1"/>
      <protection locked="0"/>
    </xf>
    <xf numFmtId="0" fontId="12" fillId="4" borderId="36" xfId="0" applyFont="1" applyFill="1" applyBorder="1" applyAlignment="1" applyProtection="1">
      <alignment horizontal="center" vertical="center" wrapText="1"/>
      <protection locked="0"/>
    </xf>
    <xf numFmtId="0" fontId="12" fillId="4" borderId="45" xfId="0" applyFont="1" applyFill="1" applyBorder="1" applyAlignment="1" applyProtection="1">
      <alignment horizontal="center" vertical="center" wrapText="1"/>
      <protection locked="0"/>
    </xf>
    <xf numFmtId="0" fontId="12" fillId="4" borderId="46" xfId="0" applyFont="1" applyFill="1" applyBorder="1" applyAlignment="1" applyProtection="1">
      <alignment horizontal="center" vertical="center" wrapText="1"/>
      <protection locked="0"/>
    </xf>
    <xf numFmtId="0" fontId="48" fillId="0" borderId="0" xfId="0" applyFont="1" applyAlignment="1">
      <alignment vertical="center"/>
    </xf>
    <xf numFmtId="0" fontId="48" fillId="0" borderId="0" xfId="0" applyFont="1" applyAlignment="1">
      <alignment horizontal="center" vertical="center"/>
    </xf>
    <xf numFmtId="0" fontId="49" fillId="0" borderId="1" xfId="0" applyFont="1" applyBorder="1" applyAlignment="1">
      <alignment vertical="center" wrapText="1"/>
    </xf>
    <xf numFmtId="0" fontId="50" fillId="0" borderId="0" xfId="0" applyFont="1" applyAlignment="1">
      <alignment vertical="center"/>
    </xf>
    <xf numFmtId="0" fontId="48" fillId="0" borderId="1" xfId="0" applyFont="1" applyBorder="1" applyAlignment="1">
      <alignment vertical="center" wrapText="1"/>
    </xf>
    <xf numFmtId="0" fontId="51" fillId="0" borderId="1" xfId="1" applyFont="1" applyBorder="1" applyAlignment="1">
      <alignment vertical="center" wrapText="1"/>
    </xf>
    <xf numFmtId="0" fontId="48" fillId="3" borderId="0" xfId="0" applyFont="1" applyFill="1" applyAlignment="1">
      <alignment vertical="center"/>
    </xf>
    <xf numFmtId="0" fontId="16" fillId="7" borderId="16" xfId="0" applyFont="1" applyFill="1" applyBorder="1" applyAlignment="1">
      <alignment horizontal="justify" vertical="center" wrapText="1"/>
    </xf>
    <xf numFmtId="0" fontId="18" fillId="14" borderId="17" xfId="0" applyFont="1" applyFill="1" applyBorder="1" applyAlignment="1">
      <alignment horizontal="center" vertical="center" wrapText="1"/>
    </xf>
  </cellXfs>
  <cellStyles count="15">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yperlink" xfId="14" xr:uid="{B707149C-F353-49BD-8B78-AFF1CC17F4AC}"/>
    <cellStyle name="Normal" xfId="0" builtinId="0"/>
    <cellStyle name="Porcentaje"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556906</xdr:colOff>
      <xdr:row>1</xdr:row>
      <xdr:rowOff>285373</xdr:rowOff>
    </xdr:from>
    <xdr:to>
      <xdr:col>1</xdr:col>
      <xdr:colOff>1361696</xdr:colOff>
      <xdr:row>1</xdr:row>
      <xdr:rowOff>836316</xdr:rowOff>
    </xdr:to>
    <xdr:pic>
      <xdr:nvPicPr>
        <xdr:cNvPr id="2" name="5 Imagen" descr="Logo impresos copia.jpg">
          <a:extLst>
            <a:ext uri="{FF2B5EF4-FFF2-40B4-BE49-F238E27FC236}">
              <a16:creationId xmlns:a16="http://schemas.microsoft.com/office/drawing/2014/main" id="{E8CD0927-0B6D-4AB0-BAEB-1ACAD651AA97}"/>
            </a:ext>
          </a:extLst>
        </xdr:cNvPr>
        <xdr:cNvPicPr>
          <a:picLocks noChangeAspect="1"/>
        </xdr:cNvPicPr>
      </xdr:nvPicPr>
      <xdr:blipFill rotWithShape="1">
        <a:blip xmlns:r="http://schemas.openxmlformats.org/officeDocument/2006/relationships" r:embed="rId1" cstate="print"/>
        <a:srcRect t="7567" b="7753"/>
        <a:stretch/>
      </xdr:blipFill>
      <xdr:spPr bwMode="auto">
        <a:xfrm>
          <a:off x="861706" y="342523"/>
          <a:ext cx="684140" cy="5509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erocivil.sharepoint.com/:f:/s/FORMULACINPAAC2022.MONITOREOySEGUIMIENTOPAAC2022/EhnlFb_-ZWFKrIcAEtB7-UkB5VVJV-MMWGAx2AutS4OWbw?e=e79jii" TargetMode="External"/><Relationship Id="rId13" Type="http://schemas.openxmlformats.org/officeDocument/2006/relationships/hyperlink" Target="https://aerocivil.sharepoint.com/:f:/s/FORMULACINPAAC2022.MONITOREOySEGUIMIENTOPAAC2022/Ek53rQnf0mpOl7sNiZMgxJsBVp8MYUHvTXZGkFKAFq0Fpw?e=Pe5lhk" TargetMode="External"/><Relationship Id="rId18" Type="http://schemas.openxmlformats.org/officeDocument/2006/relationships/hyperlink" Target="https://www.datos.gov.co/Educaci-n/Oferta-Acad-mica-CEA/42fd-xu95" TargetMode="External"/><Relationship Id="rId3" Type="http://schemas.openxmlformats.org/officeDocument/2006/relationships/hyperlink" Target="https://centroderelevo.gov.co/632/w3-propertyvalue-15347.htmlRuta%20BOG%207%20J:/3004-Atencion%20al%20Ciudadano/2022/DocApoyo/PAAC%202022/Actividad%205.4.1%20Centro%20de%20Relevo" TargetMode="External"/><Relationship Id="rId21" Type="http://schemas.openxmlformats.org/officeDocument/2006/relationships/hyperlink" Target="https://www.aerocivil.gov.co/eventos.Teams%20%202022%20PAAC%20FORMULACION%20Y%20SEGUIMIENTO" TargetMode="External"/><Relationship Id="rId7" Type="http://schemas.openxmlformats.org/officeDocument/2006/relationships/hyperlink" Target="https://aerocivil.sharepoint.com/:f:/s/FORMULACINPAAC2022.MONITOREOySEGUIMIENTOPAAC2022/En67Jgy_REROh5BO92yFe5oBB0zIebEFkJxWNr5TjVU-eg?e=68m3gh" TargetMode="External"/><Relationship Id="rId12" Type="http://schemas.openxmlformats.org/officeDocument/2006/relationships/hyperlink" Target="https://aerocivil.sharepoint.com/:f:/s/FORMULACINPAAC2022.MONITOREOySEGUIMIENTOPAAC2022/Eu0EpiK1fQZPttA1VsdONN4BYgEgMZ7Eu4mLVtyA2QKfsQ?e=gUG6vY" TargetMode="External"/><Relationship Id="rId17" Type="http://schemas.openxmlformats.org/officeDocument/2006/relationships/hyperlink" Target="https://www.aerocivil.gov.co/atencion/atencionpqrd/informe-de-pqrd" TargetMode="External"/><Relationship Id="rId25" Type="http://schemas.openxmlformats.org/officeDocument/2006/relationships/comments" Target="../comments1.xml"/><Relationship Id="rId2" Type="http://schemas.openxmlformats.org/officeDocument/2006/relationships/hyperlink" Target="https://www.aerocivil.gov.co/atencion/atencionpqrd/informe-de-pqrd" TargetMode="External"/><Relationship Id="rId16" Type="http://schemas.openxmlformats.org/officeDocument/2006/relationships/hyperlink" Target="https://aerocivil.sharepoint.com/:f:/s/FORMULACINPAAC2022.MONITOREOySEGUIMIENTOPAAC2022/EtNnjq95eflDq8Rzzk3-jTIBNd8DSNhgYmgKpDBoKEdjNA?e=c0BRpE" TargetMode="External"/><Relationship Id="rId20" Type="http://schemas.openxmlformats.org/officeDocument/2006/relationships/hyperlink" Target="https://www.aerocivil.gov.co/atencion/control/reportes-de-contro-internoTEAMS%202022%20%20PAAC%20%20monitoreo" TargetMode="External"/><Relationship Id="rId1" Type="http://schemas.openxmlformats.org/officeDocument/2006/relationships/hyperlink" Target="https://aerocivil.sharepoint.com/:f:/s/FORMULACINPAAC2022.MONITOREOySEGUIMIENTOPAAC2022/EgGPrKi5zrBBlZdd8b7bTHoBXE_sGWdjPe9N6mGBMo7ZvA?e=NwGOVu" TargetMode="External"/><Relationship Id="rId6" Type="http://schemas.openxmlformats.org/officeDocument/2006/relationships/hyperlink" Target="http://tramites1.suit.gov.co/reportes-web/faces/reportes/racionalizacion/rep_portal_tipo_racionalizacion_nacion.jsf?_adf.ctrl-state=16qoic6nu2_3" TargetMode="External"/><Relationship Id="rId11" Type="http://schemas.openxmlformats.org/officeDocument/2006/relationships/hyperlink" Target="https://aerocivil.sharepoint.com/:f:/s/FORMULACINPAAC2022.MONITOREOySEGUIMIENTOPAAC2022/EvUu6StAKuJAtZ8vofhX6IoBNZ2wYEje8te6Gmat7pkXnw?e=IoLVsU" TargetMode="External"/><Relationship Id="rId24" Type="http://schemas.openxmlformats.org/officeDocument/2006/relationships/vmlDrawing" Target="../drawings/vmlDrawing1.vml"/><Relationship Id="rId5" Type="http://schemas.openxmlformats.org/officeDocument/2006/relationships/hyperlink" Target="https://d.docs.live.net/9561f9e066976cd3/:v:/g/personal/alfonso_barrios_aerocivil_gov_co/EWILNfkXIVpKiSuH463WpFYBIvVDDwOt4gZ9-1oMzkQrEA" TargetMode="External"/><Relationship Id="rId15" Type="http://schemas.openxmlformats.org/officeDocument/2006/relationships/hyperlink" Target="https://aerocivil.sharepoint.com/:b:/s/FORMULACINPAAC2022.MONITOREOySEGUIMIENTOPAAC2022/EcRZr4h2A6ZDoAi8vuawRTUBmsaA-W6ib1K7akyLym0thg?e=GAOC8Y" TargetMode="External"/><Relationship Id="rId23" Type="http://schemas.openxmlformats.org/officeDocument/2006/relationships/drawing" Target="../drawings/drawing1.xml"/><Relationship Id="rId10" Type="http://schemas.openxmlformats.org/officeDocument/2006/relationships/hyperlink" Target="https://aerocivil.sharepoint.com/:f:/s/FORMULACINPAAC2022.MONITOREOySEGUIMIENTOPAAC2022/EtxKBOywwStCsL--uqPVtLIBkdAEeufUYI_FQIyNKyw3mw?e=x54F5l" TargetMode="External"/><Relationship Id="rId19" Type="http://schemas.openxmlformats.org/officeDocument/2006/relationships/hyperlink" Target="http://tramites1.suit.gov.co/reportes-web/faces/reportes/racionalizacion/rep_portal_tipo_racionalizacion_nacion.jsf?_adf.ctrl-state=16qoic6nu2_3" TargetMode="External"/><Relationship Id="rId4" Type="http://schemas.openxmlformats.org/officeDocument/2006/relationships/hyperlink" Target="https://centroderelevo.gov.co/632/w3-propertyvalue-15347.htmlRuta%20BOG%207%20J:/3004-Atencion%20al%20Ciudadano/2022/DocApoyo/PAAC%202022/Actividad%205.4.1%20Centro%20de%20Relevo" TargetMode="External"/><Relationship Id="rId9" Type="http://schemas.openxmlformats.org/officeDocument/2006/relationships/hyperlink" Target="https://aerocivil.sharepoint.com/:f:/s/FORMULACINPAAC2022.MONITOREOySEGUIMIENTOPAAC2022/EvSmcPEIQXJNmMc8YsAtEJABVJ7YnrRc6ayUWOOtJ2-w2w?e=nrWVR3" TargetMode="External"/><Relationship Id="rId14" Type="http://schemas.openxmlformats.org/officeDocument/2006/relationships/hyperlink" Target="https://aerocivil.sharepoint.com/:f:/s/FORMULACINPAAC2022.MONITOREOySEGUIMIENTOPAAC2022/ErOMoLscB2FJoxTv3JCDXkwBFYWuE6C9i_ve42TJvMVUbw?e=iDUjS9"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8"/>
  <sheetViews>
    <sheetView tabSelected="1" topLeftCell="A16" zoomScale="85" zoomScaleNormal="85" zoomScaleSheetLayoutView="20" zoomScalePageLayoutView="120" workbookViewId="0">
      <selection activeCell="B16" sqref="B16:B17"/>
    </sheetView>
  </sheetViews>
  <sheetFormatPr baseColWidth="10" defaultColWidth="11.42578125" defaultRowHeight="20.25" x14ac:dyDescent="0.25"/>
  <cols>
    <col min="1" max="1" width="4.42578125" style="1" customWidth="1"/>
    <col min="2" max="2" width="24.28515625" style="2" customWidth="1"/>
    <col min="3" max="3" width="8.42578125" style="1" customWidth="1"/>
    <col min="4" max="4" width="36.7109375" style="198" customWidth="1"/>
    <col min="5" max="5" width="30" style="199" customWidth="1"/>
    <col min="6" max="6" width="15.140625" style="4" customWidth="1"/>
    <col min="7" max="7" width="15.5703125" style="200" customWidth="1"/>
    <col min="8" max="8" width="6.5703125" style="2" hidden="1" customWidth="1"/>
    <col min="9" max="9" width="31.5703125" style="3" hidden="1" customWidth="1"/>
    <col min="10" max="10" width="34.7109375" style="3" hidden="1" customWidth="1"/>
    <col min="11" max="11" width="15.5703125" style="3" hidden="1" customWidth="1"/>
    <col min="12" max="12" width="8.7109375" style="4" customWidth="1"/>
    <col min="13" max="13" width="42.140625" style="3" customWidth="1"/>
    <col min="14" max="14" width="57.42578125" style="3" customWidth="1"/>
    <col min="15" max="15" width="50.7109375" style="3" customWidth="1"/>
    <col min="16" max="16" width="11.42578125" style="1"/>
    <col min="17" max="17" width="56.140625" style="354" customWidth="1"/>
    <col min="18" max="18" width="38.85546875" style="1" customWidth="1"/>
    <col min="19" max="16384" width="11.42578125" style="1"/>
  </cols>
  <sheetData>
    <row r="1" spans="1:18" ht="5.0999999999999996" customHeight="1" x14ac:dyDescent="0.25">
      <c r="D1" s="342" t="s">
        <v>0</v>
      </c>
      <c r="E1" s="342"/>
      <c r="F1" s="342"/>
      <c r="G1" s="342"/>
      <c r="H1" s="342"/>
      <c r="I1" s="342"/>
      <c r="J1" s="342"/>
      <c r="K1" s="342"/>
      <c r="L1" s="342"/>
      <c r="M1" s="342"/>
      <c r="N1" s="342"/>
      <c r="O1" s="342"/>
    </row>
    <row r="2" spans="1:18" ht="86.25" customHeight="1" x14ac:dyDescent="0.25">
      <c r="B2" s="343"/>
      <c r="C2" s="343"/>
      <c r="D2" s="342"/>
      <c r="E2" s="342"/>
      <c r="F2" s="342"/>
      <c r="G2" s="342"/>
      <c r="H2" s="342"/>
      <c r="I2" s="342"/>
      <c r="J2" s="342"/>
      <c r="K2" s="342"/>
      <c r="L2" s="342"/>
      <c r="M2" s="342"/>
      <c r="N2" s="342"/>
      <c r="O2" s="342"/>
    </row>
    <row r="3" spans="1:18" ht="66" customHeight="1" x14ac:dyDescent="0.25">
      <c r="A3" s="2"/>
      <c r="B3" s="344" t="s">
        <v>1</v>
      </c>
      <c r="C3" s="344"/>
      <c r="D3" s="345"/>
      <c r="E3" s="345"/>
      <c r="F3" s="346"/>
      <c r="G3" s="345"/>
    </row>
    <row r="4" spans="1:18" ht="33" customHeight="1" x14ac:dyDescent="0.25">
      <c r="B4" s="5"/>
      <c r="C4" s="6"/>
      <c r="D4" s="7"/>
      <c r="E4" s="8"/>
      <c r="F4" s="9"/>
      <c r="G4" s="10"/>
    </row>
    <row r="5" spans="1:18" s="11" customFormat="1" ht="103.5" customHeight="1" x14ac:dyDescent="0.25">
      <c r="B5" s="347" t="s">
        <v>2</v>
      </c>
      <c r="C5" s="348"/>
      <c r="D5" s="348"/>
      <c r="E5" s="348"/>
      <c r="F5" s="348"/>
      <c r="G5" s="348"/>
      <c r="H5" s="348"/>
      <c r="I5" s="348"/>
      <c r="J5" s="348"/>
      <c r="K5" s="348"/>
      <c r="L5" s="348"/>
      <c r="M5" s="348"/>
      <c r="N5" s="348"/>
      <c r="O5" s="348"/>
      <c r="Q5" s="354"/>
    </row>
    <row r="6" spans="1:18" s="11" customFormat="1" ht="40.5" customHeight="1" x14ac:dyDescent="0.25">
      <c r="B6" s="349" t="s">
        <v>3</v>
      </c>
      <c r="C6" s="350"/>
      <c r="D6" s="350"/>
      <c r="E6" s="350"/>
      <c r="F6" s="350"/>
      <c r="G6" s="350"/>
      <c r="H6" s="350"/>
      <c r="I6" s="350"/>
      <c r="J6" s="350"/>
      <c r="K6" s="350"/>
      <c r="L6" s="350"/>
      <c r="M6" s="350"/>
      <c r="N6" s="350"/>
      <c r="O6" s="350"/>
      <c r="Q6" s="354"/>
    </row>
    <row r="7" spans="1:18" s="11" customFormat="1" ht="40.5" customHeight="1" x14ac:dyDescent="0.25">
      <c r="B7" s="349"/>
      <c r="C7" s="350"/>
      <c r="D7" s="350"/>
      <c r="E7" s="350"/>
      <c r="F7" s="350"/>
      <c r="G7" s="350"/>
      <c r="H7" s="350"/>
      <c r="I7" s="350"/>
      <c r="J7" s="350"/>
      <c r="K7" s="350"/>
      <c r="L7" s="350"/>
      <c r="M7" s="350"/>
      <c r="N7" s="350"/>
      <c r="O7" s="350"/>
      <c r="Q7" s="354"/>
    </row>
    <row r="8" spans="1:18" s="12" customFormat="1" ht="118.5" customHeight="1" x14ac:dyDescent="0.25">
      <c r="B8" s="283" t="s">
        <v>4</v>
      </c>
      <c r="C8" s="284"/>
      <c r="D8" s="284"/>
      <c r="E8" s="284"/>
      <c r="F8" s="284"/>
      <c r="G8" s="284"/>
      <c r="H8" s="283" t="s">
        <v>5</v>
      </c>
      <c r="I8" s="284"/>
      <c r="J8" s="284"/>
      <c r="K8" s="285"/>
      <c r="L8" s="283" t="s">
        <v>6</v>
      </c>
      <c r="M8" s="284"/>
      <c r="N8" s="284"/>
      <c r="O8" s="285"/>
      <c r="Q8" s="354"/>
    </row>
    <row r="9" spans="1:18" s="20" customFormat="1" ht="34.5" customHeight="1" thickBot="1" x14ac:dyDescent="0.3">
      <c r="A9" s="13"/>
      <c r="B9" s="14" t="s">
        <v>7</v>
      </c>
      <c r="C9" s="334" t="s">
        <v>8</v>
      </c>
      <c r="D9" s="334"/>
      <c r="E9" s="15" t="s">
        <v>9</v>
      </c>
      <c r="F9" s="16" t="s">
        <v>10</v>
      </c>
      <c r="G9" s="17" t="s">
        <v>11</v>
      </c>
      <c r="H9" s="18" t="s">
        <v>12</v>
      </c>
      <c r="I9" s="19" t="s">
        <v>13</v>
      </c>
      <c r="J9" s="19" t="s">
        <v>14</v>
      </c>
      <c r="K9" s="19" t="s">
        <v>15</v>
      </c>
      <c r="L9" s="18" t="s">
        <v>12</v>
      </c>
      <c r="M9" s="19" t="s">
        <v>13</v>
      </c>
      <c r="N9" s="19" t="s">
        <v>14</v>
      </c>
      <c r="O9" s="19" t="s">
        <v>15</v>
      </c>
      <c r="Q9" s="355"/>
    </row>
    <row r="10" spans="1:18" ht="147.75" customHeight="1" x14ac:dyDescent="0.25">
      <c r="B10" s="335" t="s">
        <v>16</v>
      </c>
      <c r="C10" s="21" t="s">
        <v>17</v>
      </c>
      <c r="D10" s="22" t="s">
        <v>18</v>
      </c>
      <c r="E10" s="22" t="s">
        <v>19</v>
      </c>
      <c r="F10" s="23" t="s">
        <v>20</v>
      </c>
      <c r="G10" s="220" t="s">
        <v>21</v>
      </c>
      <c r="H10" s="24"/>
      <c r="I10" s="25"/>
      <c r="J10" s="26" t="s">
        <v>22</v>
      </c>
      <c r="K10" s="42" t="s">
        <v>23</v>
      </c>
      <c r="L10" s="28"/>
      <c r="M10" s="26"/>
      <c r="N10" s="26"/>
      <c r="O10" s="27" t="s">
        <v>545</v>
      </c>
      <c r="Q10" s="354">
        <f>(0+100+0+66+0+66+66+66)/8</f>
        <v>45.5</v>
      </c>
    </row>
    <row r="11" spans="1:18" ht="108.75" customHeight="1" thickBot="1" x14ac:dyDescent="0.3">
      <c r="B11" s="336"/>
      <c r="C11" s="30" t="s">
        <v>24</v>
      </c>
      <c r="D11" s="31" t="s">
        <v>25</v>
      </c>
      <c r="E11" s="31" t="s">
        <v>26</v>
      </c>
      <c r="F11" s="32" t="s">
        <v>27</v>
      </c>
      <c r="G11" s="33" t="s">
        <v>28</v>
      </c>
      <c r="H11" s="34">
        <v>100</v>
      </c>
      <c r="I11" s="35" t="s">
        <v>29</v>
      </c>
      <c r="J11" s="35" t="s">
        <v>30</v>
      </c>
      <c r="K11" s="36" t="s">
        <v>30</v>
      </c>
      <c r="L11" s="254">
        <v>100</v>
      </c>
      <c r="M11" s="35"/>
      <c r="N11" s="35" t="s">
        <v>496</v>
      </c>
      <c r="O11" s="35" t="s">
        <v>496</v>
      </c>
    </row>
    <row r="12" spans="1:18" ht="96.75" customHeight="1" x14ac:dyDescent="0.25">
      <c r="B12" s="337" t="s">
        <v>31</v>
      </c>
      <c r="C12" s="38" t="s">
        <v>32</v>
      </c>
      <c r="D12" s="39" t="s">
        <v>33</v>
      </c>
      <c r="E12" s="39" t="s">
        <v>34</v>
      </c>
      <c r="F12" s="40" t="s">
        <v>35</v>
      </c>
      <c r="G12" s="220" t="s">
        <v>36</v>
      </c>
      <c r="H12" s="41">
        <v>0.1</v>
      </c>
      <c r="I12" s="26" t="s">
        <v>37</v>
      </c>
      <c r="J12" s="26" t="s">
        <v>38</v>
      </c>
      <c r="K12" s="42" t="s">
        <v>39</v>
      </c>
      <c r="L12" s="43"/>
      <c r="M12" s="26"/>
      <c r="N12" s="26"/>
      <c r="O12" s="27" t="s">
        <v>545</v>
      </c>
    </row>
    <row r="13" spans="1:18" ht="173.25" customHeight="1" thickBot="1" x14ac:dyDescent="0.3">
      <c r="B13" s="337"/>
      <c r="C13" s="44" t="s">
        <v>40</v>
      </c>
      <c r="D13" s="45" t="s">
        <v>41</v>
      </c>
      <c r="E13" s="45" t="s">
        <v>42</v>
      </c>
      <c r="F13" s="46" t="s">
        <v>43</v>
      </c>
      <c r="G13" s="47" t="s">
        <v>44</v>
      </c>
      <c r="H13" s="48">
        <v>0.33</v>
      </c>
      <c r="I13" s="49" t="s">
        <v>45</v>
      </c>
      <c r="J13" s="35" t="s">
        <v>46</v>
      </c>
      <c r="K13" s="216" t="s">
        <v>47</v>
      </c>
      <c r="L13" s="246">
        <v>0.66</v>
      </c>
      <c r="M13" s="248" t="s">
        <v>575</v>
      </c>
      <c r="N13" s="35" t="s">
        <v>574</v>
      </c>
      <c r="O13" s="29" t="s">
        <v>577</v>
      </c>
      <c r="R13" s="3"/>
    </row>
    <row r="14" spans="1:18" ht="130.5" customHeight="1" x14ac:dyDescent="0.25">
      <c r="B14" s="338" t="s">
        <v>48</v>
      </c>
      <c r="C14" s="21" t="s">
        <v>49</v>
      </c>
      <c r="D14" s="22" t="s">
        <v>50</v>
      </c>
      <c r="E14" s="22" t="s">
        <v>51</v>
      </c>
      <c r="F14" s="23" t="s">
        <v>35</v>
      </c>
      <c r="G14" s="220" t="s">
        <v>21</v>
      </c>
      <c r="H14" s="24"/>
      <c r="I14" s="25"/>
      <c r="J14" s="25"/>
      <c r="K14" s="42" t="s">
        <v>52</v>
      </c>
      <c r="L14" s="28"/>
      <c r="M14" s="26"/>
      <c r="N14" s="26"/>
      <c r="O14" s="27" t="s">
        <v>545</v>
      </c>
    </row>
    <row r="15" spans="1:18" ht="204.75" customHeight="1" thickBot="1" x14ac:dyDescent="0.3">
      <c r="B15" s="339"/>
      <c r="C15" s="30" t="s">
        <v>53</v>
      </c>
      <c r="D15" s="31" t="s">
        <v>54</v>
      </c>
      <c r="E15" s="31" t="s">
        <v>55</v>
      </c>
      <c r="F15" s="32" t="s">
        <v>35</v>
      </c>
      <c r="G15" s="47" t="s">
        <v>44</v>
      </c>
      <c r="H15" s="41">
        <v>0.33</v>
      </c>
      <c r="I15" s="51" t="s">
        <v>56</v>
      </c>
      <c r="J15" s="26" t="s">
        <v>57</v>
      </c>
      <c r="K15" s="42" t="s">
        <v>58</v>
      </c>
      <c r="L15" s="250">
        <v>0.66</v>
      </c>
      <c r="M15" s="29" t="s">
        <v>546</v>
      </c>
      <c r="N15" s="29" t="s">
        <v>547</v>
      </c>
      <c r="O15" s="29" t="s">
        <v>548</v>
      </c>
    </row>
    <row r="16" spans="1:18" ht="263.25" customHeight="1" x14ac:dyDescent="0.25">
      <c r="B16" s="335" t="s">
        <v>59</v>
      </c>
      <c r="C16" s="52" t="s">
        <v>60</v>
      </c>
      <c r="D16" s="22" t="s">
        <v>61</v>
      </c>
      <c r="E16" s="22" t="s">
        <v>62</v>
      </c>
      <c r="F16" s="23" t="s">
        <v>35</v>
      </c>
      <c r="G16" s="53" t="s">
        <v>44</v>
      </c>
      <c r="H16" s="54">
        <v>0.18</v>
      </c>
      <c r="I16" s="26" t="s">
        <v>63</v>
      </c>
      <c r="J16" s="26" t="s">
        <v>64</v>
      </c>
      <c r="K16" s="42" t="s">
        <v>65</v>
      </c>
      <c r="L16" s="55">
        <v>0.66</v>
      </c>
      <c r="M16" s="26" t="s">
        <v>549</v>
      </c>
      <c r="N16" s="26" t="s">
        <v>550</v>
      </c>
      <c r="O16" s="29" t="s">
        <v>551</v>
      </c>
    </row>
    <row r="17" spans="1:17" ht="151.5" customHeight="1" thickBot="1" x14ac:dyDescent="0.3">
      <c r="B17" s="336"/>
      <c r="C17" s="56" t="s">
        <v>66</v>
      </c>
      <c r="D17" s="57" t="s">
        <v>67</v>
      </c>
      <c r="E17" s="57" t="s">
        <v>68</v>
      </c>
      <c r="F17" s="58" t="s">
        <v>43</v>
      </c>
      <c r="G17" s="59" t="s">
        <v>69</v>
      </c>
      <c r="H17" s="217">
        <v>33</v>
      </c>
      <c r="I17" s="49" t="s">
        <v>70</v>
      </c>
      <c r="J17" s="218" t="s">
        <v>71</v>
      </c>
      <c r="K17" s="219" t="s">
        <v>457</v>
      </c>
      <c r="L17" s="185">
        <v>0.66</v>
      </c>
      <c r="M17" s="247" t="s">
        <v>70</v>
      </c>
      <c r="N17" s="61" t="s">
        <v>539</v>
      </c>
      <c r="O17" s="29" t="s">
        <v>576</v>
      </c>
    </row>
    <row r="18" spans="1:17" s="12" customFormat="1" ht="84.75" customHeight="1" thickBot="1" x14ac:dyDescent="0.3">
      <c r="B18" s="340" t="s">
        <v>72</v>
      </c>
      <c r="C18" s="341"/>
      <c r="D18" s="341"/>
      <c r="E18" s="341"/>
      <c r="F18" s="341"/>
      <c r="G18" s="341"/>
      <c r="H18" s="351" t="s">
        <v>5</v>
      </c>
      <c r="I18" s="352"/>
      <c r="J18" s="352"/>
      <c r="K18" s="353"/>
      <c r="L18" s="283" t="s">
        <v>6</v>
      </c>
      <c r="M18" s="284"/>
      <c r="N18" s="284"/>
      <c r="O18" s="285"/>
      <c r="Q18" s="354"/>
    </row>
    <row r="19" spans="1:17" s="70" customFormat="1" ht="45" customHeight="1" thickBot="1" x14ac:dyDescent="0.3">
      <c r="A19" s="63"/>
      <c r="B19" s="64" t="s">
        <v>7</v>
      </c>
      <c r="C19" s="288" t="s">
        <v>8</v>
      </c>
      <c r="D19" s="288"/>
      <c r="E19" s="65" t="s">
        <v>9</v>
      </c>
      <c r="F19" s="66" t="s">
        <v>10</v>
      </c>
      <c r="G19" s="67" t="s">
        <v>73</v>
      </c>
      <c r="H19" s="68" t="s">
        <v>12</v>
      </c>
      <c r="I19" s="69" t="s">
        <v>13</v>
      </c>
      <c r="J19" s="69" t="s">
        <v>14</v>
      </c>
      <c r="K19" s="69" t="s">
        <v>15</v>
      </c>
      <c r="L19" s="68" t="s">
        <v>12</v>
      </c>
      <c r="M19" s="69" t="s">
        <v>13</v>
      </c>
      <c r="N19" s="69" t="s">
        <v>14</v>
      </c>
      <c r="O19" s="69" t="s">
        <v>15</v>
      </c>
      <c r="Q19" s="354"/>
    </row>
    <row r="20" spans="1:17" ht="164.25" customHeight="1" x14ac:dyDescent="0.25">
      <c r="B20" s="331" t="s">
        <v>74</v>
      </c>
      <c r="C20" s="71" t="s">
        <v>75</v>
      </c>
      <c r="D20" s="22" t="s">
        <v>76</v>
      </c>
      <c r="E20" s="22" t="s">
        <v>77</v>
      </c>
      <c r="F20" s="23" t="s">
        <v>35</v>
      </c>
      <c r="G20" s="221" t="s">
        <v>21</v>
      </c>
      <c r="H20" s="24">
        <v>33</v>
      </c>
      <c r="I20" s="51" t="s">
        <v>78</v>
      </c>
      <c r="J20" s="25"/>
      <c r="K20" s="42" t="s">
        <v>79</v>
      </c>
      <c r="L20" s="255">
        <v>1</v>
      </c>
      <c r="M20" s="51" t="s">
        <v>78</v>
      </c>
      <c r="N20" s="26" t="s">
        <v>552</v>
      </c>
      <c r="O20" s="42" t="s">
        <v>553</v>
      </c>
      <c r="Q20" s="354">
        <f>(100+100+100+0)/4</f>
        <v>75</v>
      </c>
    </row>
    <row r="21" spans="1:17" ht="64.5" customHeight="1" x14ac:dyDescent="0.25">
      <c r="B21" s="332"/>
      <c r="C21" s="72" t="s">
        <v>80</v>
      </c>
      <c r="D21" s="73" t="s">
        <v>81</v>
      </c>
      <c r="E21" s="73" t="s">
        <v>82</v>
      </c>
      <c r="F21" s="74" t="s">
        <v>35</v>
      </c>
      <c r="G21" s="75" t="s">
        <v>83</v>
      </c>
      <c r="H21" s="24">
        <v>33</v>
      </c>
      <c r="I21" s="26" t="s">
        <v>84</v>
      </c>
      <c r="J21" s="25"/>
      <c r="K21" s="42" t="s">
        <v>85</v>
      </c>
      <c r="L21" s="255">
        <v>1</v>
      </c>
      <c r="M21" s="105" t="s">
        <v>554</v>
      </c>
      <c r="N21" s="26" t="s">
        <v>555</v>
      </c>
      <c r="O21" s="42" t="s">
        <v>556</v>
      </c>
    </row>
    <row r="22" spans="1:17" ht="107.25" customHeight="1" x14ac:dyDescent="0.25">
      <c r="B22" s="332"/>
      <c r="C22" s="76" t="s">
        <v>86</v>
      </c>
      <c r="D22" s="73" t="s">
        <v>87</v>
      </c>
      <c r="E22" s="73" t="s">
        <v>88</v>
      </c>
      <c r="F22" s="74" t="s">
        <v>35</v>
      </c>
      <c r="G22" s="75" t="s">
        <v>83</v>
      </c>
      <c r="H22" s="24">
        <v>33</v>
      </c>
      <c r="I22" s="26" t="s">
        <v>89</v>
      </c>
      <c r="J22" s="25"/>
      <c r="K22" s="42" t="s">
        <v>90</v>
      </c>
      <c r="L22" s="255">
        <v>1</v>
      </c>
      <c r="M22" s="105" t="s">
        <v>557</v>
      </c>
      <c r="N22" s="26" t="s">
        <v>558</v>
      </c>
      <c r="O22" s="42" t="s">
        <v>556</v>
      </c>
    </row>
    <row r="23" spans="1:17" ht="75.75" customHeight="1" thickBot="1" x14ac:dyDescent="0.3">
      <c r="B23" s="333"/>
      <c r="C23" s="77" t="s">
        <v>91</v>
      </c>
      <c r="D23" s="78" t="s">
        <v>92</v>
      </c>
      <c r="E23" s="78" t="s">
        <v>93</v>
      </c>
      <c r="F23" s="79" t="s">
        <v>43</v>
      </c>
      <c r="G23" s="222" t="s">
        <v>94</v>
      </c>
      <c r="H23" s="60"/>
      <c r="I23" s="61"/>
      <c r="J23" s="80"/>
      <c r="K23" s="152" t="s">
        <v>95</v>
      </c>
      <c r="L23" s="62"/>
      <c r="M23" s="61"/>
      <c r="N23" s="61"/>
      <c r="O23" s="256" t="s">
        <v>538</v>
      </c>
    </row>
    <row r="24" spans="1:17" s="81" customFormat="1" ht="101.25" customHeight="1" x14ac:dyDescent="0.25">
      <c r="B24" s="281" t="s">
        <v>96</v>
      </c>
      <c r="C24" s="282"/>
      <c r="D24" s="282"/>
      <c r="E24" s="282"/>
      <c r="F24" s="282"/>
      <c r="G24" s="282"/>
      <c r="H24" s="283" t="s">
        <v>5</v>
      </c>
      <c r="I24" s="284"/>
      <c r="J24" s="284"/>
      <c r="K24" s="285"/>
      <c r="L24" s="283" t="s">
        <v>6</v>
      </c>
      <c r="M24" s="284"/>
      <c r="N24" s="284"/>
      <c r="O24" s="285"/>
      <c r="Q24" s="354">
        <f>(50+80+66+100+69+100+100+0+50+66)/10</f>
        <v>68.099999999999994</v>
      </c>
    </row>
    <row r="25" spans="1:17" ht="58.5" customHeight="1" x14ac:dyDescent="0.25">
      <c r="B25" s="287" t="s">
        <v>97</v>
      </c>
      <c r="C25" s="323" t="s">
        <v>8</v>
      </c>
      <c r="D25" s="324"/>
      <c r="E25" s="291" t="s">
        <v>9</v>
      </c>
      <c r="F25" s="293" t="s">
        <v>10</v>
      </c>
      <c r="G25" s="329" t="s">
        <v>11</v>
      </c>
      <c r="H25" s="279" t="s">
        <v>12</v>
      </c>
      <c r="I25" s="279" t="s">
        <v>13</v>
      </c>
      <c r="J25" s="279" t="s">
        <v>14</v>
      </c>
      <c r="K25" s="279" t="s">
        <v>15</v>
      </c>
      <c r="L25" s="279" t="s">
        <v>12</v>
      </c>
      <c r="M25" s="279" t="s">
        <v>13</v>
      </c>
      <c r="N25" s="279" t="s">
        <v>14</v>
      </c>
      <c r="O25" s="279" t="s">
        <v>15</v>
      </c>
    </row>
    <row r="26" spans="1:17" s="82" customFormat="1" ht="58.5" customHeight="1" thickBot="1" x14ac:dyDescent="0.3">
      <c r="B26" s="322"/>
      <c r="C26" s="325"/>
      <c r="D26" s="326"/>
      <c r="E26" s="327"/>
      <c r="F26" s="328"/>
      <c r="G26" s="330"/>
      <c r="H26" s="279"/>
      <c r="I26" s="279" t="s">
        <v>13</v>
      </c>
      <c r="J26" s="279" t="s">
        <v>14</v>
      </c>
      <c r="K26" s="279" t="s">
        <v>15</v>
      </c>
      <c r="L26" s="279"/>
      <c r="M26" s="279" t="s">
        <v>13</v>
      </c>
      <c r="N26" s="279" t="s">
        <v>14</v>
      </c>
      <c r="O26" s="279" t="s">
        <v>15</v>
      </c>
      <c r="Q26" s="354"/>
    </row>
    <row r="27" spans="1:17" ht="117.75" customHeight="1" x14ac:dyDescent="0.25">
      <c r="B27" s="317" t="s">
        <v>98</v>
      </c>
      <c r="C27" s="21" t="s">
        <v>99</v>
      </c>
      <c r="D27" s="83" t="s">
        <v>100</v>
      </c>
      <c r="E27" s="84" t="s">
        <v>101</v>
      </c>
      <c r="F27" s="85" t="s">
        <v>102</v>
      </c>
      <c r="G27" s="86" t="s">
        <v>103</v>
      </c>
      <c r="H27" s="213"/>
      <c r="I27" s="214"/>
      <c r="J27" s="214"/>
      <c r="K27" s="36" t="s">
        <v>104</v>
      </c>
      <c r="L27" s="215">
        <v>0.5</v>
      </c>
      <c r="M27" s="203" t="s">
        <v>483</v>
      </c>
      <c r="N27" s="202" t="s">
        <v>482</v>
      </c>
      <c r="O27" s="202" t="s">
        <v>484</v>
      </c>
    </row>
    <row r="28" spans="1:17" ht="163.5" customHeight="1" x14ac:dyDescent="0.25">
      <c r="B28" s="318"/>
      <c r="C28" s="76" t="s">
        <v>105</v>
      </c>
      <c r="D28" s="83" t="s">
        <v>106</v>
      </c>
      <c r="E28" s="84" t="s">
        <v>107</v>
      </c>
      <c r="F28" s="85" t="s">
        <v>108</v>
      </c>
      <c r="G28" s="86" t="s">
        <v>103</v>
      </c>
      <c r="H28" s="88">
        <v>0.25</v>
      </c>
      <c r="I28" s="35" t="s">
        <v>109</v>
      </c>
      <c r="J28" s="89" t="s">
        <v>110</v>
      </c>
      <c r="K28" s="42" t="s">
        <v>111</v>
      </c>
      <c r="L28" s="90">
        <v>0.8</v>
      </c>
      <c r="M28" s="35" t="s">
        <v>583</v>
      </c>
      <c r="N28" s="89" t="s">
        <v>582</v>
      </c>
      <c r="O28" s="89" t="s">
        <v>584</v>
      </c>
    </row>
    <row r="29" spans="1:17" ht="184.5" customHeight="1" x14ac:dyDescent="0.25">
      <c r="B29" s="318"/>
      <c r="C29" s="76" t="s">
        <v>112</v>
      </c>
      <c r="D29" s="83" t="s">
        <v>113</v>
      </c>
      <c r="E29" s="84" t="s">
        <v>114</v>
      </c>
      <c r="F29" s="85" t="s">
        <v>108</v>
      </c>
      <c r="G29" s="86" t="s">
        <v>83</v>
      </c>
      <c r="H29" s="88">
        <v>0.33</v>
      </c>
      <c r="I29" s="35" t="s">
        <v>115</v>
      </c>
      <c r="J29" s="89" t="s">
        <v>116</v>
      </c>
      <c r="K29" s="42" t="s">
        <v>111</v>
      </c>
      <c r="L29" s="90">
        <v>0.66</v>
      </c>
      <c r="M29" s="35" t="s">
        <v>115</v>
      </c>
      <c r="N29" s="89"/>
      <c r="O29" s="89" t="s">
        <v>585</v>
      </c>
    </row>
    <row r="30" spans="1:17" ht="124.5" customHeight="1" x14ac:dyDescent="0.25">
      <c r="B30" s="318"/>
      <c r="C30" s="76" t="s">
        <v>117</v>
      </c>
      <c r="D30" s="83" t="s">
        <v>118</v>
      </c>
      <c r="E30" s="91" t="s">
        <v>119</v>
      </c>
      <c r="F30" s="92" t="s">
        <v>27</v>
      </c>
      <c r="G30" s="93" t="s">
        <v>120</v>
      </c>
      <c r="H30" s="50">
        <v>100</v>
      </c>
      <c r="I30" s="26" t="s">
        <v>121</v>
      </c>
      <c r="J30" s="35" t="s">
        <v>122</v>
      </c>
      <c r="K30" s="36" t="s">
        <v>123</v>
      </c>
      <c r="L30" s="42">
        <v>100</v>
      </c>
      <c r="M30" s="26"/>
      <c r="N30" s="35" t="s">
        <v>492</v>
      </c>
      <c r="O30" s="36" t="s">
        <v>492</v>
      </c>
    </row>
    <row r="31" spans="1:17" ht="124.5" customHeight="1" x14ac:dyDescent="0.25">
      <c r="B31" s="318"/>
      <c r="C31" s="76" t="s">
        <v>124</v>
      </c>
      <c r="D31" s="83" t="s">
        <v>125</v>
      </c>
      <c r="E31" s="91" t="s">
        <v>126</v>
      </c>
      <c r="F31" s="92" t="s">
        <v>27</v>
      </c>
      <c r="G31" s="86" t="s">
        <v>83</v>
      </c>
      <c r="H31" s="25">
        <v>33</v>
      </c>
      <c r="I31" s="26" t="s">
        <v>121</v>
      </c>
      <c r="J31" s="35" t="s">
        <v>127</v>
      </c>
      <c r="K31" s="36" t="s">
        <v>123</v>
      </c>
      <c r="L31" s="106">
        <v>0.66</v>
      </c>
      <c r="M31" s="26" t="s">
        <v>121</v>
      </c>
      <c r="N31" s="35" t="s">
        <v>493</v>
      </c>
      <c r="O31" s="35" t="s">
        <v>494</v>
      </c>
    </row>
    <row r="32" spans="1:17" ht="124.5" customHeight="1" thickBot="1" x14ac:dyDescent="0.3">
      <c r="B32" s="318"/>
      <c r="C32" s="94" t="s">
        <v>128</v>
      </c>
      <c r="D32" s="95" t="s">
        <v>129</v>
      </c>
      <c r="E32" s="91" t="s">
        <v>130</v>
      </c>
      <c r="F32" s="92" t="s">
        <v>27</v>
      </c>
      <c r="G32" s="93" t="s">
        <v>131</v>
      </c>
      <c r="H32" s="25">
        <v>100</v>
      </c>
      <c r="I32" s="26" t="s">
        <v>132</v>
      </c>
      <c r="J32" s="26" t="s">
        <v>133</v>
      </c>
      <c r="K32" s="36" t="s">
        <v>123</v>
      </c>
      <c r="L32" s="42">
        <v>100</v>
      </c>
      <c r="M32" s="26"/>
      <c r="N32" s="26" t="s">
        <v>495</v>
      </c>
      <c r="O32" s="42" t="s">
        <v>495</v>
      </c>
    </row>
    <row r="33" spans="2:18" ht="174" customHeight="1" x14ac:dyDescent="0.25">
      <c r="B33" s="319" t="s">
        <v>134</v>
      </c>
      <c r="C33" s="21" t="s">
        <v>135</v>
      </c>
      <c r="D33" s="96" t="s">
        <v>136</v>
      </c>
      <c r="E33" s="71" t="s">
        <v>137</v>
      </c>
      <c r="F33" s="97" t="s">
        <v>27</v>
      </c>
      <c r="G33" s="98" t="s">
        <v>120</v>
      </c>
      <c r="H33" s="25">
        <v>100</v>
      </c>
      <c r="I33" s="26" t="s">
        <v>138</v>
      </c>
      <c r="J33" s="26" t="s">
        <v>139</v>
      </c>
      <c r="K33" s="36" t="s">
        <v>140</v>
      </c>
      <c r="L33" s="42">
        <v>100</v>
      </c>
      <c r="M33" s="26"/>
      <c r="N33" s="26" t="s">
        <v>495</v>
      </c>
      <c r="O33" s="42" t="s">
        <v>495</v>
      </c>
    </row>
    <row r="34" spans="2:18" ht="79.5" customHeight="1" x14ac:dyDescent="0.25">
      <c r="B34" s="320"/>
      <c r="C34" s="76" t="s">
        <v>141</v>
      </c>
      <c r="D34" s="99" t="s">
        <v>142</v>
      </c>
      <c r="E34" s="100" t="s">
        <v>143</v>
      </c>
      <c r="F34" s="101" t="s">
        <v>27</v>
      </c>
      <c r="G34" s="251" t="s">
        <v>94</v>
      </c>
      <c r="H34" s="25"/>
      <c r="I34" s="26"/>
      <c r="J34" s="26"/>
      <c r="K34" s="36" t="s">
        <v>144</v>
      </c>
      <c r="L34" s="26"/>
      <c r="M34" s="51"/>
      <c r="N34" s="26"/>
      <c r="O34" s="27" t="s">
        <v>545</v>
      </c>
    </row>
    <row r="35" spans="2:18" ht="274.5" customHeight="1" x14ac:dyDescent="0.25">
      <c r="B35" s="320"/>
      <c r="C35" s="76" t="s">
        <v>145</v>
      </c>
      <c r="D35" s="100" t="s">
        <v>146</v>
      </c>
      <c r="E35" s="100" t="s">
        <v>147</v>
      </c>
      <c r="F35" s="103" t="s">
        <v>148</v>
      </c>
      <c r="G35" s="102" t="s">
        <v>69</v>
      </c>
      <c r="H35" s="104">
        <v>0</v>
      </c>
      <c r="I35" s="25"/>
      <c r="J35" s="105" t="s">
        <v>149</v>
      </c>
      <c r="K35" s="42" t="s">
        <v>150</v>
      </c>
      <c r="L35" s="227">
        <v>0.5</v>
      </c>
      <c r="M35" s="228" t="s">
        <v>508</v>
      </c>
      <c r="N35" s="105" t="s">
        <v>509</v>
      </c>
      <c r="O35" s="105" t="s">
        <v>609</v>
      </c>
      <c r="P35" s="228"/>
      <c r="Q35" s="356"/>
    </row>
    <row r="36" spans="2:18" ht="138.75" customHeight="1" thickBot="1" x14ac:dyDescent="0.3">
      <c r="B36" s="321"/>
      <c r="C36" s="30" t="s">
        <v>151</v>
      </c>
      <c r="D36" s="107" t="s">
        <v>152</v>
      </c>
      <c r="E36" s="107" t="s">
        <v>153</v>
      </c>
      <c r="F36" s="108" t="s">
        <v>27</v>
      </c>
      <c r="G36" s="109" t="s">
        <v>69</v>
      </c>
      <c r="H36" s="25">
        <v>33</v>
      </c>
      <c r="I36" s="26" t="s">
        <v>154</v>
      </c>
      <c r="J36" s="26" t="s">
        <v>155</v>
      </c>
      <c r="K36" s="36" t="s">
        <v>123</v>
      </c>
      <c r="L36" s="26">
        <v>66</v>
      </c>
      <c r="M36" s="252" t="s">
        <v>588</v>
      </c>
      <c r="N36" s="26" t="s">
        <v>587</v>
      </c>
      <c r="O36" s="26" t="s">
        <v>586</v>
      </c>
    </row>
    <row r="37" spans="2:18" ht="1.5" customHeight="1" thickBot="1" x14ac:dyDescent="0.3">
      <c r="B37" s="110" t="s">
        <v>156</v>
      </c>
      <c r="C37" s="111" t="s">
        <v>157</v>
      </c>
      <c r="D37" s="112" t="s">
        <v>158</v>
      </c>
      <c r="E37" s="112" t="s">
        <v>159</v>
      </c>
      <c r="F37" s="113" t="s">
        <v>43</v>
      </c>
      <c r="G37" s="223" t="s">
        <v>21</v>
      </c>
      <c r="H37" s="114"/>
      <c r="I37" s="26"/>
      <c r="J37" s="25"/>
      <c r="K37" s="42" t="s">
        <v>160</v>
      </c>
      <c r="L37" s="227">
        <v>1</v>
      </c>
      <c r="M37" s="26" t="s">
        <v>70</v>
      </c>
      <c r="N37" s="26" t="s">
        <v>540</v>
      </c>
      <c r="O37" s="26" t="s">
        <v>542</v>
      </c>
    </row>
    <row r="38" spans="2:18" s="115" customFormat="1" ht="96" customHeight="1" thickBot="1" x14ac:dyDescent="0.3">
      <c r="B38" s="283" t="s">
        <v>161</v>
      </c>
      <c r="C38" s="284"/>
      <c r="D38" s="284"/>
      <c r="E38" s="284"/>
      <c r="F38" s="284"/>
      <c r="G38" s="284"/>
      <c r="H38" s="283" t="s">
        <v>5</v>
      </c>
      <c r="I38" s="284"/>
      <c r="J38" s="284"/>
      <c r="K38" s="285"/>
      <c r="L38" s="283" t="s">
        <v>162</v>
      </c>
      <c r="M38" s="284"/>
      <c r="N38" s="284"/>
      <c r="O38" s="285"/>
      <c r="Q38" s="354"/>
    </row>
    <row r="39" spans="2:18" s="116" customFormat="1" ht="43.5" customHeight="1" x14ac:dyDescent="0.25">
      <c r="B39" s="292" t="s">
        <v>7</v>
      </c>
      <c r="C39" s="288" t="s">
        <v>8</v>
      </c>
      <c r="D39" s="288"/>
      <c r="E39" s="290" t="s">
        <v>9</v>
      </c>
      <c r="F39" s="292" t="s">
        <v>10</v>
      </c>
      <c r="G39" s="308" t="s">
        <v>163</v>
      </c>
      <c r="H39" s="276" t="s">
        <v>12</v>
      </c>
      <c r="I39" s="278" t="s">
        <v>13</v>
      </c>
      <c r="J39" s="278" t="s">
        <v>14</v>
      </c>
      <c r="K39" s="278" t="s">
        <v>15</v>
      </c>
      <c r="L39" s="276" t="s">
        <v>12</v>
      </c>
      <c r="M39" s="278" t="s">
        <v>13</v>
      </c>
      <c r="N39" s="315" t="s">
        <v>14</v>
      </c>
      <c r="O39" s="278" t="s">
        <v>15</v>
      </c>
      <c r="Q39" s="357"/>
    </row>
    <row r="40" spans="2:18" s="116" customFormat="1" ht="46.5" customHeight="1" thickBot="1" x14ac:dyDescent="0.3">
      <c r="B40" s="293"/>
      <c r="C40" s="289"/>
      <c r="D40" s="289"/>
      <c r="E40" s="291"/>
      <c r="F40" s="293"/>
      <c r="G40" s="309"/>
      <c r="H40" s="277"/>
      <c r="I40" s="279"/>
      <c r="J40" s="279"/>
      <c r="K40" s="279"/>
      <c r="L40" s="277"/>
      <c r="M40" s="279"/>
      <c r="N40" s="316"/>
      <c r="O40" s="279"/>
      <c r="Q40" s="357"/>
    </row>
    <row r="41" spans="2:18" ht="37.5" customHeight="1" thickBot="1" x14ac:dyDescent="0.3">
      <c r="B41" s="117" t="s">
        <v>164</v>
      </c>
      <c r="C41" s="111" t="s">
        <v>165</v>
      </c>
      <c r="D41" s="236"/>
      <c r="E41" s="236"/>
      <c r="F41" s="237" t="s">
        <v>535</v>
      </c>
      <c r="G41" s="238"/>
      <c r="H41" s="24">
        <v>0</v>
      </c>
      <c r="I41" s="25"/>
      <c r="J41" s="27" t="s">
        <v>166</v>
      </c>
      <c r="K41" s="27" t="s">
        <v>536</v>
      </c>
      <c r="L41" s="28"/>
      <c r="M41" s="26"/>
      <c r="N41" s="26"/>
      <c r="O41" s="27" t="s">
        <v>616</v>
      </c>
    </row>
    <row r="42" spans="2:18" ht="165.75" customHeight="1" x14ac:dyDescent="0.25">
      <c r="B42" s="310" t="s">
        <v>622</v>
      </c>
      <c r="C42" s="118" t="s">
        <v>167</v>
      </c>
      <c r="D42" s="119" t="s">
        <v>168</v>
      </c>
      <c r="E42" s="120" t="s">
        <v>169</v>
      </c>
      <c r="F42" s="121" t="s">
        <v>102</v>
      </c>
      <c r="G42" s="122" t="s">
        <v>103</v>
      </c>
      <c r="H42" s="24"/>
      <c r="I42" s="25"/>
      <c r="J42" s="25"/>
      <c r="K42" s="87" t="s">
        <v>104</v>
      </c>
      <c r="L42" s="204">
        <v>0.66659999999999997</v>
      </c>
      <c r="M42" s="203" t="s">
        <v>467</v>
      </c>
      <c r="N42" s="202" t="s">
        <v>466</v>
      </c>
      <c r="O42" s="202" t="s">
        <v>485</v>
      </c>
      <c r="Q42" s="354">
        <f>(67+67+66+40+100+100+70+52+50+70+50)/11</f>
        <v>66.545454545454547</v>
      </c>
    </row>
    <row r="43" spans="2:18" ht="176.25" customHeight="1" x14ac:dyDescent="0.25">
      <c r="B43" s="311"/>
      <c r="C43" s="123" t="s">
        <v>170</v>
      </c>
      <c r="D43" s="124" t="s">
        <v>171</v>
      </c>
      <c r="E43" s="124" t="s">
        <v>172</v>
      </c>
      <c r="F43" s="103" t="s">
        <v>148</v>
      </c>
      <c r="G43" s="125" t="s">
        <v>83</v>
      </c>
      <c r="H43" s="24">
        <v>20</v>
      </c>
      <c r="I43" s="25"/>
      <c r="J43" s="26" t="s">
        <v>173</v>
      </c>
      <c r="K43" s="42" t="s">
        <v>174</v>
      </c>
      <c r="L43" s="43">
        <v>0.67</v>
      </c>
      <c r="M43" s="26" t="s">
        <v>510</v>
      </c>
      <c r="N43" s="26" t="s">
        <v>511</v>
      </c>
      <c r="O43" s="26" t="s">
        <v>598</v>
      </c>
      <c r="Q43" s="358"/>
      <c r="R43" s="26"/>
    </row>
    <row r="44" spans="2:18" ht="240.75" customHeight="1" x14ac:dyDescent="0.25">
      <c r="B44" s="311"/>
      <c r="C44" s="123" t="s">
        <v>175</v>
      </c>
      <c r="D44" s="84" t="s">
        <v>176</v>
      </c>
      <c r="E44" s="91" t="s">
        <v>177</v>
      </c>
      <c r="F44" s="85" t="s">
        <v>178</v>
      </c>
      <c r="G44" s="126" t="s">
        <v>179</v>
      </c>
      <c r="H44" s="127">
        <v>33</v>
      </c>
      <c r="I44" s="26" t="s">
        <v>180</v>
      </c>
      <c r="J44" s="26" t="s">
        <v>181</v>
      </c>
      <c r="K44" s="42" t="s">
        <v>182</v>
      </c>
      <c r="L44" s="43">
        <v>0.66</v>
      </c>
      <c r="M44" s="26" t="s">
        <v>590</v>
      </c>
      <c r="N44" s="26" t="s">
        <v>589</v>
      </c>
      <c r="O44" s="26" t="s">
        <v>591</v>
      </c>
    </row>
    <row r="45" spans="2:18" ht="303.75" customHeight="1" thickBot="1" x14ac:dyDescent="0.3">
      <c r="B45" s="312"/>
      <c r="C45" s="128" t="s">
        <v>183</v>
      </c>
      <c r="D45" s="129" t="s">
        <v>184</v>
      </c>
      <c r="E45" s="91" t="s">
        <v>185</v>
      </c>
      <c r="F45" s="46" t="s">
        <v>186</v>
      </c>
      <c r="G45" s="130" t="s">
        <v>179</v>
      </c>
      <c r="H45" s="41">
        <v>0.19</v>
      </c>
      <c r="I45" s="26" t="s">
        <v>187</v>
      </c>
      <c r="J45" s="26" t="s">
        <v>188</v>
      </c>
      <c r="K45" s="42" t="s">
        <v>267</v>
      </c>
      <c r="L45" s="43">
        <v>0.4</v>
      </c>
      <c r="M45" s="26" t="s">
        <v>605</v>
      </c>
      <c r="N45" s="26" t="s">
        <v>532</v>
      </c>
      <c r="O45" s="29" t="s">
        <v>533</v>
      </c>
    </row>
    <row r="46" spans="2:18" ht="152.25" customHeight="1" x14ac:dyDescent="0.25">
      <c r="B46" s="273" t="s">
        <v>619</v>
      </c>
      <c r="C46" s="131" t="s">
        <v>189</v>
      </c>
      <c r="D46" s="71" t="s">
        <v>190</v>
      </c>
      <c r="E46" s="71" t="s">
        <v>191</v>
      </c>
      <c r="F46" s="103" t="s">
        <v>148</v>
      </c>
      <c r="G46" s="132" t="s">
        <v>192</v>
      </c>
      <c r="H46" s="133">
        <v>0.3</v>
      </c>
      <c r="I46" s="26" t="s">
        <v>193</v>
      </c>
      <c r="J46" s="105" t="s">
        <v>194</v>
      </c>
      <c r="K46" s="42" t="s">
        <v>195</v>
      </c>
      <c r="L46" s="255">
        <v>1</v>
      </c>
      <c r="M46" s="259" t="s">
        <v>608</v>
      </c>
      <c r="N46" s="105" t="s">
        <v>512</v>
      </c>
      <c r="O46" s="42" t="s">
        <v>598</v>
      </c>
      <c r="Q46" s="359"/>
      <c r="R46" s="105"/>
    </row>
    <row r="47" spans="2:18" ht="115.5" customHeight="1" x14ac:dyDescent="0.25">
      <c r="B47" s="274"/>
      <c r="C47" s="135" t="s">
        <v>196</v>
      </c>
      <c r="D47" s="124" t="s">
        <v>197</v>
      </c>
      <c r="E47" s="124" t="s">
        <v>198</v>
      </c>
      <c r="F47" s="103" t="s">
        <v>148</v>
      </c>
      <c r="G47" s="125" t="s">
        <v>199</v>
      </c>
      <c r="H47" s="24">
        <v>0</v>
      </c>
      <c r="I47" s="25"/>
      <c r="J47" s="26" t="s">
        <v>200</v>
      </c>
      <c r="K47" s="42" t="s">
        <v>497</v>
      </c>
      <c r="L47" s="255">
        <v>1</v>
      </c>
      <c r="M47" s="26" t="s">
        <v>513</v>
      </c>
      <c r="N47" s="26" t="s">
        <v>514</v>
      </c>
      <c r="O47" s="42" t="s">
        <v>610</v>
      </c>
      <c r="Q47" s="358"/>
      <c r="R47" s="26"/>
    </row>
    <row r="48" spans="2:18" ht="324" customHeight="1" thickBot="1" x14ac:dyDescent="0.3">
      <c r="B48" s="275"/>
      <c r="C48" s="136" t="s">
        <v>201</v>
      </c>
      <c r="D48" s="137" t="s">
        <v>202</v>
      </c>
      <c r="E48" s="137" t="s">
        <v>203</v>
      </c>
      <c r="F48" s="103" t="s">
        <v>148</v>
      </c>
      <c r="G48" s="138" t="s">
        <v>199</v>
      </c>
      <c r="H48" s="24">
        <v>33</v>
      </c>
      <c r="I48" s="25"/>
      <c r="J48" s="26" t="s">
        <v>204</v>
      </c>
      <c r="K48" s="42" t="s">
        <v>205</v>
      </c>
      <c r="L48" s="134">
        <v>0.7</v>
      </c>
      <c r="M48" s="26" t="s">
        <v>625</v>
      </c>
      <c r="N48" s="26" t="s">
        <v>623</v>
      </c>
      <c r="O48" s="26" t="s">
        <v>624</v>
      </c>
    </row>
    <row r="49" spans="2:17" ht="254.25" customHeight="1" x14ac:dyDescent="0.25">
      <c r="B49" s="273" t="s">
        <v>621</v>
      </c>
      <c r="C49" s="139" t="s">
        <v>206</v>
      </c>
      <c r="D49" s="140" t="s">
        <v>207</v>
      </c>
      <c r="E49" s="140" t="s">
        <v>208</v>
      </c>
      <c r="F49" s="103" t="s">
        <v>148</v>
      </c>
      <c r="G49" s="141" t="s">
        <v>192</v>
      </c>
      <c r="H49" s="133">
        <v>0.15</v>
      </c>
      <c r="I49" s="26" t="s">
        <v>209</v>
      </c>
      <c r="J49" s="105" t="s">
        <v>210</v>
      </c>
      <c r="K49" s="42" t="s">
        <v>211</v>
      </c>
      <c r="L49" s="43">
        <v>0.52</v>
      </c>
      <c r="M49" s="26" t="s">
        <v>515</v>
      </c>
      <c r="N49" s="105" t="s">
        <v>516</v>
      </c>
      <c r="O49" s="105" t="s">
        <v>614</v>
      </c>
    </row>
    <row r="50" spans="2:17" ht="130.5" customHeight="1" x14ac:dyDescent="0.25">
      <c r="B50" s="274"/>
      <c r="C50" s="139" t="s">
        <v>212</v>
      </c>
      <c r="D50" s="124" t="s">
        <v>213</v>
      </c>
      <c r="E50" s="124" t="s">
        <v>214</v>
      </c>
      <c r="F50" s="103" t="s">
        <v>148</v>
      </c>
      <c r="G50" s="142" t="s">
        <v>215</v>
      </c>
      <c r="H50" s="133">
        <v>0.25</v>
      </c>
      <c r="I50" s="51" t="s">
        <v>216</v>
      </c>
      <c r="J50" s="143" t="s">
        <v>217</v>
      </c>
      <c r="K50" s="42" t="s">
        <v>218</v>
      </c>
      <c r="L50" s="43">
        <v>0.5</v>
      </c>
      <c r="M50" s="51" t="s">
        <v>216</v>
      </c>
      <c r="N50" s="105" t="s">
        <v>517</v>
      </c>
      <c r="O50" s="105" t="s">
        <v>613</v>
      </c>
    </row>
    <row r="51" spans="2:17" ht="53.25" customHeight="1" x14ac:dyDescent="0.25">
      <c r="B51" s="274"/>
      <c r="C51" s="139" t="s">
        <v>219</v>
      </c>
      <c r="D51" s="124" t="s">
        <v>220</v>
      </c>
      <c r="E51" s="124" t="s">
        <v>221</v>
      </c>
      <c r="F51" s="103" t="s">
        <v>148</v>
      </c>
      <c r="G51" s="142" t="s">
        <v>222</v>
      </c>
      <c r="H51" s="133">
        <v>1</v>
      </c>
      <c r="I51" s="51" t="s">
        <v>223</v>
      </c>
      <c r="J51" s="143" t="s">
        <v>224</v>
      </c>
      <c r="K51" s="42" t="s">
        <v>225</v>
      </c>
      <c r="L51" s="134"/>
      <c r="M51" s="51"/>
      <c r="N51" s="143"/>
      <c r="O51" s="261" t="s">
        <v>617</v>
      </c>
    </row>
    <row r="52" spans="2:17" ht="172.5" customHeight="1" thickBot="1" x14ac:dyDescent="0.3">
      <c r="B52" s="274"/>
      <c r="C52" s="139" t="s">
        <v>226</v>
      </c>
      <c r="D52" s="124" t="s">
        <v>227</v>
      </c>
      <c r="E52" s="124" t="s">
        <v>228</v>
      </c>
      <c r="F52" s="144" t="s">
        <v>229</v>
      </c>
      <c r="G52" s="145" t="s">
        <v>230</v>
      </c>
      <c r="H52" s="146">
        <v>0.3</v>
      </c>
      <c r="I52" s="26" t="s">
        <v>231</v>
      </c>
      <c r="J52" s="26" t="s">
        <v>232</v>
      </c>
      <c r="K52" s="42" t="s">
        <v>233</v>
      </c>
      <c r="L52" s="229">
        <v>0.7</v>
      </c>
      <c r="M52" s="49" t="s">
        <v>520</v>
      </c>
      <c r="N52" s="26" t="s">
        <v>521</v>
      </c>
      <c r="O52" s="1" t="s">
        <v>522</v>
      </c>
    </row>
    <row r="53" spans="2:17" ht="89.25" customHeight="1" thickBot="1" x14ac:dyDescent="0.3">
      <c r="B53" s="147" t="s">
        <v>620</v>
      </c>
      <c r="C53" s="148" t="s">
        <v>234</v>
      </c>
      <c r="D53" s="149" t="s">
        <v>235</v>
      </c>
      <c r="E53" s="112" t="s">
        <v>236</v>
      </c>
      <c r="F53" s="150" t="s">
        <v>43</v>
      </c>
      <c r="G53" s="151" t="s">
        <v>237</v>
      </c>
      <c r="H53" s="60"/>
      <c r="I53" s="61"/>
      <c r="J53" s="80"/>
      <c r="K53" s="152" t="s">
        <v>238</v>
      </c>
      <c r="L53" s="243">
        <v>0.5</v>
      </c>
      <c r="M53" s="249" t="s">
        <v>579</v>
      </c>
      <c r="N53" s="61" t="s">
        <v>541</v>
      </c>
      <c r="O53" s="61" t="s">
        <v>578</v>
      </c>
    </row>
    <row r="54" spans="2:17" ht="90.75" customHeight="1" thickBot="1" x14ac:dyDescent="0.3">
      <c r="B54" s="313" t="s">
        <v>239</v>
      </c>
      <c r="C54" s="314"/>
      <c r="D54" s="314"/>
      <c r="E54" s="314"/>
      <c r="F54" s="314"/>
      <c r="G54" s="314"/>
      <c r="H54" s="283" t="s">
        <v>5</v>
      </c>
      <c r="I54" s="284"/>
      <c r="J54" s="284"/>
      <c r="K54" s="285"/>
      <c r="L54" s="283" t="s">
        <v>6</v>
      </c>
      <c r="M54" s="284"/>
      <c r="N54" s="284"/>
      <c r="O54" s="285"/>
    </row>
    <row r="55" spans="2:17" ht="54" customHeight="1" x14ac:dyDescent="0.25">
      <c r="B55" s="292" t="s">
        <v>97</v>
      </c>
      <c r="C55" s="288" t="s">
        <v>8</v>
      </c>
      <c r="D55" s="288"/>
      <c r="E55" s="290" t="s">
        <v>9</v>
      </c>
      <c r="F55" s="292" t="s">
        <v>10</v>
      </c>
      <c r="G55" s="308" t="s">
        <v>240</v>
      </c>
      <c r="H55" s="276" t="s">
        <v>12</v>
      </c>
      <c r="I55" s="278" t="s">
        <v>13</v>
      </c>
      <c r="J55" s="278" t="s">
        <v>14</v>
      </c>
      <c r="K55" s="278" t="s">
        <v>15</v>
      </c>
      <c r="L55" s="276" t="s">
        <v>12</v>
      </c>
      <c r="M55" s="278" t="s">
        <v>13</v>
      </c>
      <c r="N55" s="278" t="s">
        <v>14</v>
      </c>
      <c r="O55" s="278" t="s">
        <v>15</v>
      </c>
    </row>
    <row r="56" spans="2:17" s="82" customFormat="1" ht="54" customHeight="1" thickBot="1" x14ac:dyDescent="0.3">
      <c r="B56" s="293"/>
      <c r="C56" s="289"/>
      <c r="D56" s="289"/>
      <c r="E56" s="291"/>
      <c r="F56" s="293" t="s">
        <v>10</v>
      </c>
      <c r="G56" s="309" t="s">
        <v>163</v>
      </c>
      <c r="H56" s="277"/>
      <c r="I56" s="279"/>
      <c r="J56" s="279"/>
      <c r="K56" s="279"/>
      <c r="L56" s="277"/>
      <c r="M56" s="279"/>
      <c r="N56" s="279"/>
      <c r="O56" s="279"/>
      <c r="Q56" s="354"/>
    </row>
    <row r="57" spans="2:17" ht="144" customHeight="1" x14ac:dyDescent="0.25">
      <c r="B57" s="301" t="s">
        <v>241</v>
      </c>
      <c r="C57" s="153" t="s">
        <v>242</v>
      </c>
      <c r="D57" s="84" t="s">
        <v>243</v>
      </c>
      <c r="E57" s="154" t="s">
        <v>244</v>
      </c>
      <c r="F57" s="155" t="s">
        <v>245</v>
      </c>
      <c r="G57" s="126" t="s">
        <v>179</v>
      </c>
      <c r="H57" s="127">
        <v>33</v>
      </c>
      <c r="I57" s="26" t="s">
        <v>246</v>
      </c>
      <c r="J57" s="35" t="s">
        <v>247</v>
      </c>
      <c r="K57" s="42" t="s">
        <v>248</v>
      </c>
      <c r="L57" s="41">
        <v>0.66</v>
      </c>
      <c r="M57" s="26" t="s">
        <v>246</v>
      </c>
      <c r="N57" s="35" t="s">
        <v>543</v>
      </c>
      <c r="O57" s="35" t="s">
        <v>580</v>
      </c>
      <c r="Q57" s="354">
        <f>(66+66+67+67+66+66+100+66+66+80+45+50+100+40+50+67+60+66+66+100+66+66+66)/23</f>
        <v>67.478260869565219</v>
      </c>
    </row>
    <row r="58" spans="2:17" ht="166.5" customHeight="1" x14ac:dyDescent="0.25">
      <c r="B58" s="302"/>
      <c r="C58" s="156" t="s">
        <v>249</v>
      </c>
      <c r="D58" s="84" t="s">
        <v>250</v>
      </c>
      <c r="E58" s="91" t="s">
        <v>251</v>
      </c>
      <c r="F58" s="85" t="s">
        <v>178</v>
      </c>
      <c r="G58" s="126" t="s">
        <v>179</v>
      </c>
      <c r="H58" s="127">
        <v>33</v>
      </c>
      <c r="I58" s="26" t="s">
        <v>252</v>
      </c>
      <c r="J58" s="26" t="s">
        <v>253</v>
      </c>
      <c r="K58" s="87" t="s">
        <v>254</v>
      </c>
      <c r="L58" s="43">
        <v>0.66</v>
      </c>
      <c r="M58" s="26" t="s">
        <v>592</v>
      </c>
      <c r="N58" s="26" t="s">
        <v>593</v>
      </c>
      <c r="O58" s="26" t="s">
        <v>591</v>
      </c>
    </row>
    <row r="59" spans="2:17" ht="175.5" customHeight="1" x14ac:dyDescent="0.25">
      <c r="B59" s="302"/>
      <c r="C59" s="156" t="s">
        <v>255</v>
      </c>
      <c r="D59" s="84" t="s">
        <v>256</v>
      </c>
      <c r="E59" s="100" t="s">
        <v>257</v>
      </c>
      <c r="F59" s="85" t="s">
        <v>178</v>
      </c>
      <c r="G59" s="126" t="s">
        <v>179</v>
      </c>
      <c r="H59" s="127">
        <v>33</v>
      </c>
      <c r="I59" s="26" t="s">
        <v>258</v>
      </c>
      <c r="J59" s="26" t="s">
        <v>259</v>
      </c>
      <c r="K59" s="87" t="s">
        <v>260</v>
      </c>
      <c r="L59" s="43">
        <v>0.67</v>
      </c>
      <c r="M59" s="26" t="s">
        <v>594</v>
      </c>
      <c r="N59" s="26" t="s">
        <v>595</v>
      </c>
      <c r="O59" s="26" t="s">
        <v>591</v>
      </c>
    </row>
    <row r="60" spans="2:17" ht="279.75" customHeight="1" x14ac:dyDescent="0.25">
      <c r="B60" s="302"/>
      <c r="C60" s="156" t="s">
        <v>261</v>
      </c>
      <c r="D60" s="157" t="s">
        <v>262</v>
      </c>
      <c r="E60" s="157" t="s">
        <v>263</v>
      </c>
      <c r="F60" s="155" t="s">
        <v>102</v>
      </c>
      <c r="G60" s="125" t="s">
        <v>179</v>
      </c>
      <c r="H60" s="158" t="s">
        <v>264</v>
      </c>
      <c r="I60" s="159" t="s">
        <v>265</v>
      </c>
      <c r="J60" s="26" t="s">
        <v>266</v>
      </c>
      <c r="K60" s="42" t="s">
        <v>267</v>
      </c>
      <c r="L60" s="206">
        <v>0.66</v>
      </c>
      <c r="M60" s="203" t="s">
        <v>463</v>
      </c>
      <c r="N60" s="202" t="s">
        <v>462</v>
      </c>
      <c r="O60" s="202" t="s">
        <v>561</v>
      </c>
    </row>
    <row r="61" spans="2:17" ht="264.75" customHeight="1" x14ac:dyDescent="0.25">
      <c r="B61" s="302"/>
      <c r="C61" s="156" t="s">
        <v>268</v>
      </c>
      <c r="D61" s="157" t="s">
        <v>269</v>
      </c>
      <c r="E61" s="157" t="s">
        <v>270</v>
      </c>
      <c r="F61" s="155" t="s">
        <v>102</v>
      </c>
      <c r="G61" s="125" t="s">
        <v>179</v>
      </c>
      <c r="H61" s="158" t="s">
        <v>271</v>
      </c>
      <c r="I61" s="159" t="s">
        <v>272</v>
      </c>
      <c r="J61" s="26" t="s">
        <v>273</v>
      </c>
      <c r="K61" s="42" t="s">
        <v>267</v>
      </c>
      <c r="L61" s="206">
        <v>0.66</v>
      </c>
      <c r="M61" s="203" t="s">
        <v>479</v>
      </c>
      <c r="N61" s="202" t="s">
        <v>478</v>
      </c>
      <c r="O61" s="202" t="s">
        <v>487</v>
      </c>
    </row>
    <row r="62" spans="2:17" ht="180.75" customHeight="1" x14ac:dyDescent="0.25">
      <c r="B62" s="302"/>
      <c r="C62" s="156" t="s">
        <v>274</v>
      </c>
      <c r="D62" s="157" t="s">
        <v>275</v>
      </c>
      <c r="E62" s="157" t="s">
        <v>276</v>
      </c>
      <c r="F62" s="155" t="s">
        <v>102</v>
      </c>
      <c r="G62" s="142" t="s">
        <v>277</v>
      </c>
      <c r="H62" s="158" t="s">
        <v>278</v>
      </c>
      <c r="I62" s="159" t="s">
        <v>279</v>
      </c>
      <c r="J62" s="26" t="s">
        <v>280</v>
      </c>
      <c r="K62" s="42" t="s">
        <v>267</v>
      </c>
      <c r="L62" s="206">
        <v>0.66</v>
      </c>
      <c r="M62" s="203" t="s">
        <v>464</v>
      </c>
      <c r="N62" s="202" t="s">
        <v>469</v>
      </c>
      <c r="O62" s="202" t="s">
        <v>488</v>
      </c>
    </row>
    <row r="63" spans="2:17" ht="131.1" customHeight="1" x14ac:dyDescent="0.25">
      <c r="B63" s="302"/>
      <c r="C63" s="156" t="s">
        <v>281</v>
      </c>
      <c r="D63" s="157" t="s">
        <v>282</v>
      </c>
      <c r="E63" s="157" t="s">
        <v>283</v>
      </c>
      <c r="F63" s="155" t="s">
        <v>102</v>
      </c>
      <c r="G63" s="142" t="s">
        <v>277</v>
      </c>
      <c r="H63" s="158" t="s">
        <v>271</v>
      </c>
      <c r="I63" s="159" t="s">
        <v>284</v>
      </c>
      <c r="J63" s="26" t="s">
        <v>285</v>
      </c>
      <c r="K63" s="42" t="s">
        <v>267</v>
      </c>
      <c r="L63" s="205">
        <v>1</v>
      </c>
      <c r="M63" s="203" t="s">
        <v>476</v>
      </c>
      <c r="N63" s="202" t="s">
        <v>477</v>
      </c>
      <c r="O63" s="202" t="s">
        <v>489</v>
      </c>
    </row>
    <row r="64" spans="2:17" ht="162" customHeight="1" x14ac:dyDescent="0.25">
      <c r="B64" s="302"/>
      <c r="C64" s="156" t="s">
        <v>286</v>
      </c>
      <c r="D64" s="157" t="s">
        <v>287</v>
      </c>
      <c r="E64" s="157" t="s">
        <v>288</v>
      </c>
      <c r="F64" s="155" t="s">
        <v>102</v>
      </c>
      <c r="G64" s="125" t="s">
        <v>179</v>
      </c>
      <c r="H64" s="158" t="s">
        <v>271</v>
      </c>
      <c r="I64" s="51" t="s">
        <v>289</v>
      </c>
      <c r="J64" s="26" t="s">
        <v>290</v>
      </c>
      <c r="K64" s="42" t="s">
        <v>291</v>
      </c>
      <c r="L64" s="207">
        <v>0.66</v>
      </c>
      <c r="M64" s="203" t="s">
        <v>461</v>
      </c>
      <c r="N64" s="202" t="s">
        <v>460</v>
      </c>
      <c r="O64" s="202" t="s">
        <v>489</v>
      </c>
    </row>
    <row r="65" spans="2:17" ht="408.75" customHeight="1" x14ac:dyDescent="0.25">
      <c r="B65" s="302"/>
      <c r="C65" s="156" t="s">
        <v>292</v>
      </c>
      <c r="D65" s="160" t="s">
        <v>293</v>
      </c>
      <c r="E65" s="160" t="s">
        <v>294</v>
      </c>
      <c r="F65" s="155" t="s">
        <v>295</v>
      </c>
      <c r="G65" s="126" t="s">
        <v>179</v>
      </c>
      <c r="H65" s="127">
        <v>33</v>
      </c>
      <c r="I65" s="26" t="s">
        <v>296</v>
      </c>
      <c r="J65" s="26" t="s">
        <v>297</v>
      </c>
      <c r="K65" s="50" t="s">
        <v>182</v>
      </c>
      <c r="L65" s="224">
        <v>0.66</v>
      </c>
      <c r="M65" s="26" t="s">
        <v>498</v>
      </c>
      <c r="N65" s="26" t="s">
        <v>499</v>
      </c>
      <c r="O65" s="26" t="s">
        <v>562</v>
      </c>
    </row>
    <row r="66" spans="2:17" ht="291" customHeight="1" x14ac:dyDescent="0.25">
      <c r="B66" s="302"/>
      <c r="C66" s="156" t="s">
        <v>298</v>
      </c>
      <c r="D66" s="84" t="s">
        <v>299</v>
      </c>
      <c r="E66" s="100" t="s">
        <v>300</v>
      </c>
      <c r="F66" s="155" t="s">
        <v>229</v>
      </c>
      <c r="G66" s="126" t="s">
        <v>301</v>
      </c>
      <c r="H66" s="127">
        <v>30</v>
      </c>
      <c r="I66" s="26" t="s">
        <v>302</v>
      </c>
      <c r="J66" s="26" t="s">
        <v>303</v>
      </c>
      <c r="K66" s="42" t="s">
        <v>304</v>
      </c>
      <c r="L66" s="229">
        <v>0.8</v>
      </c>
      <c r="M66" s="26" t="s">
        <v>523</v>
      </c>
      <c r="N66" s="230" t="s">
        <v>524</v>
      </c>
      <c r="O66" s="26" t="s">
        <v>611</v>
      </c>
    </row>
    <row r="67" spans="2:17" ht="47.25" customHeight="1" x14ac:dyDescent="0.25">
      <c r="B67" s="302"/>
      <c r="C67" s="156" t="s">
        <v>305</v>
      </c>
      <c r="D67" s="239" t="s">
        <v>306</v>
      </c>
      <c r="E67" s="240"/>
      <c r="F67" s="241" t="s">
        <v>535</v>
      </c>
      <c r="G67" s="242"/>
      <c r="H67" s="161"/>
      <c r="I67" s="29"/>
      <c r="J67" s="27" t="s">
        <v>307</v>
      </c>
      <c r="K67" s="27" t="s">
        <v>537</v>
      </c>
      <c r="L67" s="162"/>
      <c r="M67" s="29"/>
      <c r="N67" s="29"/>
      <c r="O67" s="27" t="s">
        <v>537</v>
      </c>
    </row>
    <row r="68" spans="2:17" ht="282" customHeight="1" x14ac:dyDescent="0.25">
      <c r="B68" s="302"/>
      <c r="C68" s="156" t="s">
        <v>308</v>
      </c>
      <c r="D68" s="84" t="s">
        <v>309</v>
      </c>
      <c r="E68" s="84" t="s">
        <v>310</v>
      </c>
      <c r="F68" s="85" t="s">
        <v>229</v>
      </c>
      <c r="G68" s="142" t="s">
        <v>311</v>
      </c>
      <c r="H68" s="127">
        <v>33</v>
      </c>
      <c r="I68" s="26" t="s">
        <v>312</v>
      </c>
      <c r="J68" s="26" t="s">
        <v>313</v>
      </c>
      <c r="K68" s="42" t="s">
        <v>314</v>
      </c>
      <c r="L68" s="229">
        <v>0.5</v>
      </c>
      <c r="M68" s="26" t="s">
        <v>525</v>
      </c>
      <c r="N68" s="231" t="s">
        <v>526</v>
      </c>
      <c r="O68" s="26" t="s">
        <v>599</v>
      </c>
    </row>
    <row r="69" spans="2:17" ht="231" customHeight="1" x14ac:dyDescent="0.25">
      <c r="B69" s="302"/>
      <c r="C69" s="156" t="s">
        <v>315</v>
      </c>
      <c r="D69" s="157" t="s">
        <v>316</v>
      </c>
      <c r="E69" s="157" t="s">
        <v>317</v>
      </c>
      <c r="F69" s="155" t="s">
        <v>186</v>
      </c>
      <c r="G69" s="122" t="s">
        <v>179</v>
      </c>
      <c r="H69" s="24">
        <v>20</v>
      </c>
      <c r="I69" s="26" t="s">
        <v>318</v>
      </c>
      <c r="J69" s="26" t="s">
        <v>319</v>
      </c>
      <c r="K69" s="50" t="s">
        <v>320</v>
      </c>
      <c r="L69" s="134">
        <v>0.45</v>
      </c>
      <c r="M69" s="26" t="s">
        <v>534</v>
      </c>
      <c r="N69" s="26" t="s">
        <v>606</v>
      </c>
      <c r="O69" s="29" t="s">
        <v>607</v>
      </c>
    </row>
    <row r="70" spans="2:17" ht="190.5" customHeight="1" x14ac:dyDescent="0.25">
      <c r="B70" s="302"/>
      <c r="C70" s="156" t="s">
        <v>321</v>
      </c>
      <c r="D70" s="129" t="s">
        <v>322</v>
      </c>
      <c r="E70" s="129" t="s">
        <v>323</v>
      </c>
      <c r="F70" s="163" t="s">
        <v>324</v>
      </c>
      <c r="G70" s="130" t="s">
        <v>28</v>
      </c>
      <c r="H70" s="48">
        <v>0.1</v>
      </c>
      <c r="I70" s="164" t="s">
        <v>325</v>
      </c>
      <c r="J70" s="164" t="s">
        <v>326</v>
      </c>
      <c r="K70" s="42" t="s">
        <v>327</v>
      </c>
      <c r="L70" s="258">
        <v>1</v>
      </c>
      <c r="M70" s="245" t="s">
        <v>567</v>
      </c>
      <c r="N70" s="245" t="s">
        <v>568</v>
      </c>
      <c r="O70" s="271" t="s">
        <v>573</v>
      </c>
    </row>
    <row r="71" spans="2:17" ht="318" customHeight="1" x14ac:dyDescent="0.25">
      <c r="B71" s="302"/>
      <c r="C71" s="156" t="s">
        <v>328</v>
      </c>
      <c r="D71" s="165" t="s">
        <v>329</v>
      </c>
      <c r="E71" s="129" t="s">
        <v>330</v>
      </c>
      <c r="F71" s="163" t="s">
        <v>324</v>
      </c>
      <c r="G71" s="130" t="s">
        <v>69</v>
      </c>
      <c r="H71" s="244">
        <v>0.1</v>
      </c>
      <c r="I71" s="164" t="s">
        <v>331</v>
      </c>
      <c r="J71" s="164" t="s">
        <v>332</v>
      </c>
      <c r="K71" s="42" t="s">
        <v>333</v>
      </c>
      <c r="L71" s="244">
        <v>0.4</v>
      </c>
      <c r="M71" s="245" t="s">
        <v>569</v>
      </c>
      <c r="N71" s="245" t="s">
        <v>570</v>
      </c>
      <c r="O71" s="257" t="s">
        <v>630</v>
      </c>
    </row>
    <row r="72" spans="2:17" ht="298.5" customHeight="1" x14ac:dyDescent="0.25">
      <c r="B72" s="302"/>
      <c r="C72" s="156" t="s">
        <v>334</v>
      </c>
      <c r="D72" s="165" t="s">
        <v>335</v>
      </c>
      <c r="E72" s="129" t="s">
        <v>336</v>
      </c>
      <c r="F72" s="163" t="s">
        <v>324</v>
      </c>
      <c r="G72" s="130" t="s">
        <v>69</v>
      </c>
      <c r="H72" s="244">
        <v>0.25</v>
      </c>
      <c r="I72" s="164" t="s">
        <v>337</v>
      </c>
      <c r="J72" s="164" t="s">
        <v>338</v>
      </c>
      <c r="K72" s="42" t="s">
        <v>333</v>
      </c>
      <c r="L72" s="244">
        <v>0.5</v>
      </c>
      <c r="M72" s="245" t="s">
        <v>571</v>
      </c>
      <c r="N72" s="245" t="s">
        <v>572</v>
      </c>
      <c r="O72" s="257" t="s">
        <v>629</v>
      </c>
    </row>
    <row r="73" spans="2:17" ht="30" customHeight="1" thickBot="1" x14ac:dyDescent="0.3">
      <c r="B73" s="302"/>
      <c r="C73" s="166" t="s">
        <v>339</v>
      </c>
      <c r="D73" s="361"/>
      <c r="E73" s="361"/>
      <c r="F73" s="237" t="s">
        <v>535</v>
      </c>
      <c r="G73" s="362"/>
      <c r="H73" s="41">
        <v>0</v>
      </c>
      <c r="I73" s="25"/>
      <c r="J73" s="167" t="s">
        <v>340</v>
      </c>
      <c r="K73" s="42" t="s">
        <v>341</v>
      </c>
      <c r="L73" s="43"/>
      <c r="M73" s="167"/>
      <c r="N73" s="167"/>
      <c r="O73" s="261" t="s">
        <v>618</v>
      </c>
    </row>
    <row r="74" spans="2:17" ht="96" customHeight="1" thickBot="1" x14ac:dyDescent="0.3">
      <c r="B74" s="168" t="s">
        <v>342</v>
      </c>
      <c r="C74" s="169" t="s">
        <v>343</v>
      </c>
      <c r="D74" s="112" t="s">
        <v>344</v>
      </c>
      <c r="E74" s="112" t="s">
        <v>345</v>
      </c>
      <c r="F74" s="103" t="s">
        <v>148</v>
      </c>
      <c r="G74" s="170" t="s">
        <v>346</v>
      </c>
      <c r="H74" s="41" t="s">
        <v>347</v>
      </c>
      <c r="I74" s="105" t="s">
        <v>348</v>
      </c>
      <c r="J74" s="105" t="s">
        <v>349</v>
      </c>
      <c r="K74" s="42" t="s">
        <v>350</v>
      </c>
      <c r="L74" s="43">
        <v>0.67</v>
      </c>
      <c r="M74" s="105" t="s">
        <v>518</v>
      </c>
      <c r="N74" s="105" t="s">
        <v>519</v>
      </c>
      <c r="O74" s="105" t="s">
        <v>615</v>
      </c>
    </row>
    <row r="75" spans="2:17" ht="162" customHeight="1" x14ac:dyDescent="0.25">
      <c r="B75" s="301" t="s">
        <v>351</v>
      </c>
      <c r="C75" s="171" t="s">
        <v>352</v>
      </c>
      <c r="D75" s="172" t="s">
        <v>353</v>
      </c>
      <c r="E75" s="172" t="s">
        <v>354</v>
      </c>
      <c r="F75" s="173" t="s">
        <v>295</v>
      </c>
      <c r="G75" s="174" t="s">
        <v>355</v>
      </c>
      <c r="H75" s="127">
        <v>50</v>
      </c>
      <c r="I75" s="26" t="s">
        <v>356</v>
      </c>
      <c r="J75" s="26" t="s">
        <v>357</v>
      </c>
      <c r="K75" s="50" t="s">
        <v>182</v>
      </c>
      <c r="L75" s="43">
        <v>0.6</v>
      </c>
      <c r="M75" s="26" t="s">
        <v>563</v>
      </c>
      <c r="N75" s="26" t="s">
        <v>500</v>
      </c>
      <c r="O75" s="26" t="s">
        <v>565</v>
      </c>
    </row>
    <row r="76" spans="2:17" ht="135.75" customHeight="1" x14ac:dyDescent="0.25">
      <c r="B76" s="302"/>
      <c r="C76" s="171" t="s">
        <v>358</v>
      </c>
      <c r="D76" s="129" t="s">
        <v>359</v>
      </c>
      <c r="E76" s="129" t="s">
        <v>360</v>
      </c>
      <c r="F76" s="46" t="s">
        <v>295</v>
      </c>
      <c r="G76" s="175" t="s">
        <v>179</v>
      </c>
      <c r="H76" s="127">
        <v>33</v>
      </c>
      <c r="I76" s="26" t="s">
        <v>361</v>
      </c>
      <c r="J76" s="26" t="s">
        <v>362</v>
      </c>
      <c r="K76" s="42" t="s">
        <v>363</v>
      </c>
      <c r="L76" s="224">
        <v>0.66</v>
      </c>
      <c r="M76" s="225" t="s">
        <v>501</v>
      </c>
      <c r="N76" s="105" t="s">
        <v>502</v>
      </c>
      <c r="O76" s="26" t="s">
        <v>503</v>
      </c>
    </row>
    <row r="77" spans="2:17" ht="237.75" customHeight="1" thickBot="1" x14ac:dyDescent="0.3">
      <c r="B77" s="303"/>
      <c r="C77" s="171" t="s">
        <v>364</v>
      </c>
      <c r="D77" s="176" t="s">
        <v>365</v>
      </c>
      <c r="E77" s="176" t="s">
        <v>366</v>
      </c>
      <c r="F77" s="85" t="s">
        <v>178</v>
      </c>
      <c r="G77" s="175" t="s">
        <v>179</v>
      </c>
      <c r="H77" s="127">
        <v>33</v>
      </c>
      <c r="I77" s="26" t="s">
        <v>367</v>
      </c>
      <c r="J77" s="26" t="s">
        <v>368</v>
      </c>
      <c r="K77" s="42" t="s">
        <v>369</v>
      </c>
      <c r="L77" s="43">
        <v>0.66</v>
      </c>
      <c r="M77" s="253" t="s">
        <v>596</v>
      </c>
      <c r="N77" s="253" t="s">
        <v>597</v>
      </c>
      <c r="O77" s="26" t="s">
        <v>591</v>
      </c>
    </row>
    <row r="78" spans="2:17" ht="53.25" customHeight="1" thickBot="1" x14ac:dyDescent="0.3">
      <c r="B78" s="168" t="s">
        <v>370</v>
      </c>
      <c r="C78" s="169" t="s">
        <v>371</v>
      </c>
      <c r="D78" s="149" t="s">
        <v>372</v>
      </c>
      <c r="E78" s="112" t="s">
        <v>373</v>
      </c>
      <c r="F78" s="103" t="s">
        <v>148</v>
      </c>
      <c r="G78" s="177" t="s">
        <v>21</v>
      </c>
      <c r="H78" s="133">
        <v>1</v>
      </c>
      <c r="I78" s="51" t="s">
        <v>223</v>
      </c>
      <c r="J78" s="143" t="s">
        <v>374</v>
      </c>
      <c r="K78" s="42" t="s">
        <v>375</v>
      </c>
      <c r="L78" s="260">
        <v>1</v>
      </c>
      <c r="M78" s="143"/>
      <c r="N78" s="143"/>
      <c r="O78" s="270" t="s">
        <v>612</v>
      </c>
    </row>
    <row r="79" spans="2:17" s="269" customFormat="1" ht="120.75" customHeight="1" thickBot="1" x14ac:dyDescent="0.3">
      <c r="B79" s="262" t="s">
        <v>376</v>
      </c>
      <c r="C79" s="263" t="s">
        <v>377</v>
      </c>
      <c r="D79" s="264" t="s">
        <v>378</v>
      </c>
      <c r="E79" s="264" t="s">
        <v>379</v>
      </c>
      <c r="F79" s="265" t="s">
        <v>108</v>
      </c>
      <c r="G79" s="266" t="s">
        <v>179</v>
      </c>
      <c r="H79" s="267">
        <v>0.33</v>
      </c>
      <c r="I79" s="37" t="s">
        <v>380</v>
      </c>
      <c r="J79" s="37" t="s">
        <v>381</v>
      </c>
      <c r="K79" s="29" t="s">
        <v>382</v>
      </c>
      <c r="L79" s="268">
        <v>0.66</v>
      </c>
      <c r="M79" s="37" t="s">
        <v>628</v>
      </c>
      <c r="N79" s="37" t="s">
        <v>627</v>
      </c>
      <c r="O79" s="37" t="s">
        <v>626</v>
      </c>
      <c r="Q79" s="360"/>
    </row>
    <row r="80" spans="2:17" ht="409.5" customHeight="1" thickBot="1" x14ac:dyDescent="0.3">
      <c r="B80" s="304" t="s">
        <v>383</v>
      </c>
      <c r="C80" s="178" t="s">
        <v>384</v>
      </c>
      <c r="D80" s="179" t="s">
        <v>385</v>
      </c>
      <c r="E80" s="179" t="s">
        <v>386</v>
      </c>
      <c r="F80" s="180" t="s">
        <v>229</v>
      </c>
      <c r="G80" s="181" t="s">
        <v>179</v>
      </c>
      <c r="H80" s="127">
        <v>33</v>
      </c>
      <c r="I80" s="26" t="s">
        <v>387</v>
      </c>
      <c r="J80" s="26" t="s">
        <v>388</v>
      </c>
      <c r="K80" s="42" t="s">
        <v>233</v>
      </c>
      <c r="L80" s="2" t="s">
        <v>527</v>
      </c>
      <c r="M80" s="232" t="s">
        <v>528</v>
      </c>
      <c r="N80" s="233" t="s">
        <v>529</v>
      </c>
      <c r="O80" s="26" t="s">
        <v>600</v>
      </c>
    </row>
    <row r="81" spans="2:17" ht="138.75" customHeight="1" thickBot="1" x14ac:dyDescent="0.3">
      <c r="B81" s="305"/>
      <c r="C81" s="182" t="s">
        <v>389</v>
      </c>
      <c r="D81" s="183" t="s">
        <v>390</v>
      </c>
      <c r="E81" s="112" t="s">
        <v>391</v>
      </c>
      <c r="F81" s="150" t="s">
        <v>43</v>
      </c>
      <c r="G81" s="184" t="s">
        <v>69</v>
      </c>
      <c r="H81" s="185">
        <v>0.33</v>
      </c>
      <c r="I81" s="49" t="s">
        <v>70</v>
      </c>
      <c r="J81" s="186" t="s">
        <v>392</v>
      </c>
      <c r="K81" s="152" t="s">
        <v>393</v>
      </c>
      <c r="L81" s="185">
        <v>0.66</v>
      </c>
      <c r="M81" s="49" t="s">
        <v>70</v>
      </c>
      <c r="N81" s="186" t="s">
        <v>544</v>
      </c>
      <c r="O81" s="29" t="s">
        <v>581</v>
      </c>
    </row>
    <row r="82" spans="2:17" s="187" customFormat="1" ht="88.5" customHeight="1" thickBot="1" x14ac:dyDescent="0.3">
      <c r="B82" s="306" t="s">
        <v>394</v>
      </c>
      <c r="C82" s="307"/>
      <c r="D82" s="307"/>
      <c r="E82" s="307"/>
      <c r="F82" s="307"/>
      <c r="G82" s="307"/>
      <c r="H82" s="283" t="s">
        <v>5</v>
      </c>
      <c r="I82" s="284"/>
      <c r="J82" s="284"/>
      <c r="K82" s="285"/>
      <c r="L82" s="283" t="s">
        <v>6</v>
      </c>
      <c r="M82" s="284"/>
      <c r="N82" s="284"/>
      <c r="O82" s="285"/>
      <c r="Q82" s="354"/>
    </row>
    <row r="83" spans="2:17" ht="60" customHeight="1" x14ac:dyDescent="0.25">
      <c r="B83" s="296" t="s">
        <v>97</v>
      </c>
      <c r="C83" s="297" t="s">
        <v>8</v>
      </c>
      <c r="D83" s="297"/>
      <c r="E83" s="298" t="s">
        <v>9</v>
      </c>
      <c r="F83" s="299" t="s">
        <v>10</v>
      </c>
      <c r="G83" s="300" t="s">
        <v>163</v>
      </c>
      <c r="H83" s="276" t="s">
        <v>12</v>
      </c>
      <c r="I83" s="278" t="s">
        <v>13</v>
      </c>
      <c r="J83" s="278" t="s">
        <v>14</v>
      </c>
      <c r="K83" s="278" t="s">
        <v>15</v>
      </c>
      <c r="L83" s="276" t="s">
        <v>12</v>
      </c>
      <c r="M83" s="278" t="s">
        <v>13</v>
      </c>
      <c r="N83" s="278" t="s">
        <v>14</v>
      </c>
      <c r="O83" s="278" t="s">
        <v>15</v>
      </c>
    </row>
    <row r="84" spans="2:17" ht="72.75" customHeight="1" x14ac:dyDescent="0.25">
      <c r="B84" s="286"/>
      <c r="C84" s="288"/>
      <c r="D84" s="288"/>
      <c r="E84" s="290"/>
      <c r="F84" s="292"/>
      <c r="G84" s="294"/>
      <c r="H84" s="277"/>
      <c r="I84" s="279"/>
      <c r="J84" s="279"/>
      <c r="K84" s="279"/>
      <c r="L84" s="277"/>
      <c r="M84" s="279"/>
      <c r="N84" s="279"/>
      <c r="O84" s="279"/>
    </row>
    <row r="85" spans="2:17" ht="138.75" customHeight="1" x14ac:dyDescent="0.25">
      <c r="B85" s="280" t="s">
        <v>395</v>
      </c>
      <c r="C85" s="188" t="s">
        <v>396</v>
      </c>
      <c r="D85" s="157" t="s">
        <v>397</v>
      </c>
      <c r="E85" s="84" t="s">
        <v>398</v>
      </c>
      <c r="F85" s="155" t="s">
        <v>102</v>
      </c>
      <c r="G85" s="125" t="s">
        <v>399</v>
      </c>
      <c r="H85" s="48">
        <v>1</v>
      </c>
      <c r="I85" s="159" t="s">
        <v>400</v>
      </c>
      <c r="J85" s="35" t="s">
        <v>401</v>
      </c>
      <c r="K85" s="42" t="s">
        <v>402</v>
      </c>
      <c r="L85" s="258">
        <v>1</v>
      </c>
      <c r="M85" s="205"/>
      <c r="N85" s="205"/>
      <c r="O85" s="258" t="s">
        <v>601</v>
      </c>
      <c r="Q85" s="354">
        <f>(100+70+66+66+100+66+0+66)/8</f>
        <v>66.75</v>
      </c>
    </row>
    <row r="86" spans="2:17" ht="256.5" customHeight="1" x14ac:dyDescent="0.25">
      <c r="B86" s="280"/>
      <c r="C86" s="188" t="s">
        <v>403</v>
      </c>
      <c r="D86" s="84" t="s">
        <v>404</v>
      </c>
      <c r="E86" s="84" t="s">
        <v>405</v>
      </c>
      <c r="F86" s="155" t="s">
        <v>102</v>
      </c>
      <c r="G86" s="125" t="s">
        <v>399</v>
      </c>
      <c r="H86" s="48">
        <v>0.1</v>
      </c>
      <c r="I86" s="159" t="s">
        <v>406</v>
      </c>
      <c r="J86" s="26" t="s">
        <v>407</v>
      </c>
      <c r="K86" s="42" t="s">
        <v>402</v>
      </c>
      <c r="L86" s="212">
        <v>0.7</v>
      </c>
      <c r="M86" s="203" t="s">
        <v>481</v>
      </c>
      <c r="N86" s="211" t="s">
        <v>480</v>
      </c>
      <c r="O86" s="211" t="s">
        <v>560</v>
      </c>
    </row>
    <row r="87" spans="2:17" ht="181.5" customHeight="1" x14ac:dyDescent="0.25">
      <c r="B87" s="280"/>
      <c r="C87" s="188" t="s">
        <v>408</v>
      </c>
      <c r="D87" s="157" t="s">
        <v>409</v>
      </c>
      <c r="E87" s="124" t="s">
        <v>410</v>
      </c>
      <c r="F87" s="155" t="s">
        <v>102</v>
      </c>
      <c r="G87" s="125" t="s">
        <v>83</v>
      </c>
      <c r="H87" s="48">
        <v>0.2</v>
      </c>
      <c r="I87" s="159" t="s">
        <v>411</v>
      </c>
      <c r="J87" s="26" t="s">
        <v>412</v>
      </c>
      <c r="K87" s="42" t="s">
        <v>413</v>
      </c>
      <c r="L87" s="206">
        <v>0.66</v>
      </c>
      <c r="M87" s="201" t="s">
        <v>468</v>
      </c>
      <c r="N87" s="202" t="s">
        <v>465</v>
      </c>
      <c r="O87" s="202" t="s">
        <v>559</v>
      </c>
    </row>
    <row r="88" spans="2:17" ht="209.25" customHeight="1" x14ac:dyDescent="0.25">
      <c r="B88" s="280"/>
      <c r="C88" s="188" t="s">
        <v>414</v>
      </c>
      <c r="D88" s="84" t="s">
        <v>415</v>
      </c>
      <c r="E88" s="124" t="s">
        <v>416</v>
      </c>
      <c r="F88" s="155" t="s">
        <v>102</v>
      </c>
      <c r="G88" s="142" t="s">
        <v>83</v>
      </c>
      <c r="H88" s="158" t="s">
        <v>271</v>
      </c>
      <c r="I88" s="159" t="s">
        <v>417</v>
      </c>
      <c r="J88" s="26" t="s">
        <v>418</v>
      </c>
      <c r="K88" s="42" t="s">
        <v>419</v>
      </c>
      <c r="L88" s="206">
        <v>0.66</v>
      </c>
      <c r="M88" s="203" t="s">
        <v>459</v>
      </c>
      <c r="N88" s="202" t="s">
        <v>458</v>
      </c>
      <c r="O88" s="202" t="s">
        <v>490</v>
      </c>
    </row>
    <row r="89" spans="2:17" ht="245.25" customHeight="1" x14ac:dyDescent="0.25">
      <c r="B89" s="280"/>
      <c r="C89" s="188" t="s">
        <v>420</v>
      </c>
      <c r="D89" s="84" t="s">
        <v>421</v>
      </c>
      <c r="E89" s="124" t="s">
        <v>422</v>
      </c>
      <c r="F89" s="155" t="s">
        <v>102</v>
      </c>
      <c r="G89" s="142" t="s">
        <v>423</v>
      </c>
      <c r="H89" s="189"/>
      <c r="I89" s="190"/>
      <c r="J89" s="25"/>
      <c r="K89" s="42" t="s">
        <v>424</v>
      </c>
      <c r="L89" s="258">
        <v>1</v>
      </c>
      <c r="M89" s="203" t="s">
        <v>475</v>
      </c>
      <c r="N89" s="202" t="s">
        <v>474</v>
      </c>
      <c r="O89" s="42" t="s">
        <v>491</v>
      </c>
    </row>
    <row r="90" spans="2:17" ht="219.95" customHeight="1" x14ac:dyDescent="0.25">
      <c r="B90" s="280"/>
      <c r="C90" s="188" t="s">
        <v>425</v>
      </c>
      <c r="D90" s="84" t="s">
        <v>426</v>
      </c>
      <c r="E90" s="124" t="s">
        <v>427</v>
      </c>
      <c r="F90" s="155" t="s">
        <v>102</v>
      </c>
      <c r="G90" s="142" t="s">
        <v>83</v>
      </c>
      <c r="H90" s="158" t="s">
        <v>271</v>
      </c>
      <c r="I90" s="159" t="s">
        <v>428</v>
      </c>
      <c r="J90" s="26" t="s">
        <v>429</v>
      </c>
      <c r="K90" s="42" t="s">
        <v>419</v>
      </c>
      <c r="L90" s="206">
        <v>0.66</v>
      </c>
      <c r="M90" s="201" t="s">
        <v>471</v>
      </c>
      <c r="N90" s="202" t="s">
        <v>470</v>
      </c>
      <c r="O90" s="202" t="s">
        <v>491</v>
      </c>
    </row>
    <row r="91" spans="2:17" ht="69" customHeight="1" x14ac:dyDescent="0.25">
      <c r="B91" s="280"/>
      <c r="C91" s="188" t="s">
        <v>430</v>
      </c>
      <c r="D91" s="84" t="s">
        <v>431</v>
      </c>
      <c r="E91" s="100" t="s">
        <v>432</v>
      </c>
      <c r="F91" s="155" t="s">
        <v>102</v>
      </c>
      <c r="G91" s="142" t="s">
        <v>433</v>
      </c>
      <c r="H91" s="189"/>
      <c r="I91" s="190"/>
      <c r="J91" s="25"/>
      <c r="K91" s="42" t="s">
        <v>434</v>
      </c>
      <c r="L91" s="208"/>
      <c r="M91" s="209"/>
      <c r="N91" s="202"/>
      <c r="O91" s="27" t="s">
        <v>602</v>
      </c>
    </row>
    <row r="92" spans="2:17" ht="192.95" customHeight="1" thickBot="1" x14ac:dyDescent="0.3">
      <c r="B92" s="280"/>
      <c r="C92" s="188" t="s">
        <v>435</v>
      </c>
      <c r="D92" s="84" t="s">
        <v>436</v>
      </c>
      <c r="E92" s="100" t="s">
        <v>437</v>
      </c>
      <c r="F92" s="155" t="s">
        <v>102</v>
      </c>
      <c r="G92" s="145" t="s">
        <v>179</v>
      </c>
      <c r="H92" s="158" t="s">
        <v>271</v>
      </c>
      <c r="I92" s="159" t="s">
        <v>438</v>
      </c>
      <c r="J92" s="61" t="s">
        <v>439</v>
      </c>
      <c r="K92" s="42" t="s">
        <v>419</v>
      </c>
      <c r="L92" s="206">
        <v>0.66</v>
      </c>
      <c r="M92" s="201" t="s">
        <v>473</v>
      </c>
      <c r="N92" s="210" t="s">
        <v>472</v>
      </c>
      <c r="O92" s="210" t="s">
        <v>486</v>
      </c>
    </row>
    <row r="93" spans="2:17" ht="90" customHeight="1" thickBot="1" x14ac:dyDescent="0.3">
      <c r="B93" s="281" t="s">
        <v>440</v>
      </c>
      <c r="C93" s="282"/>
      <c r="D93" s="282"/>
      <c r="E93" s="282"/>
      <c r="F93" s="282"/>
      <c r="G93" s="282"/>
      <c r="H93" s="283" t="s">
        <v>5</v>
      </c>
      <c r="I93" s="284"/>
      <c r="J93" s="284"/>
      <c r="K93" s="285"/>
      <c r="L93" s="283" t="s">
        <v>6</v>
      </c>
      <c r="M93" s="284"/>
      <c r="N93" s="284"/>
      <c r="O93" s="285"/>
    </row>
    <row r="94" spans="2:17" ht="23.25" customHeight="1" x14ac:dyDescent="0.25">
      <c r="B94" s="286" t="s">
        <v>97</v>
      </c>
      <c r="C94" s="288" t="s">
        <v>8</v>
      </c>
      <c r="D94" s="288"/>
      <c r="E94" s="290" t="s">
        <v>9</v>
      </c>
      <c r="F94" s="292" t="s">
        <v>10</v>
      </c>
      <c r="G94" s="294" t="s">
        <v>163</v>
      </c>
      <c r="H94" s="276" t="s">
        <v>12</v>
      </c>
      <c r="I94" s="278" t="s">
        <v>13</v>
      </c>
      <c r="J94" s="278" t="s">
        <v>14</v>
      </c>
      <c r="K94" s="278" t="s">
        <v>15</v>
      </c>
      <c r="L94" s="276" t="s">
        <v>12</v>
      </c>
      <c r="M94" s="278" t="s">
        <v>13</v>
      </c>
      <c r="N94" s="278" t="s">
        <v>14</v>
      </c>
      <c r="O94" s="278" t="s">
        <v>15</v>
      </c>
    </row>
    <row r="95" spans="2:17" ht="21" thickBot="1" x14ac:dyDescent="0.3">
      <c r="B95" s="287"/>
      <c r="C95" s="289"/>
      <c r="D95" s="289"/>
      <c r="E95" s="291"/>
      <c r="F95" s="293"/>
      <c r="G95" s="295"/>
      <c r="H95" s="277"/>
      <c r="I95" s="279"/>
      <c r="J95" s="279"/>
      <c r="K95" s="279"/>
      <c r="L95" s="277"/>
      <c r="M95" s="279"/>
      <c r="N95" s="279"/>
      <c r="O95" s="279"/>
    </row>
    <row r="96" spans="2:17" ht="195.75" customHeight="1" x14ac:dyDescent="0.25">
      <c r="B96" s="273" t="s">
        <v>441</v>
      </c>
      <c r="C96" s="191" t="s">
        <v>442</v>
      </c>
      <c r="D96" s="157" t="s">
        <v>443</v>
      </c>
      <c r="E96" s="84" t="s">
        <v>444</v>
      </c>
      <c r="F96" s="155" t="s">
        <v>295</v>
      </c>
      <c r="G96" s="192" t="s">
        <v>28</v>
      </c>
      <c r="H96" s="48">
        <v>0.15</v>
      </c>
      <c r="I96" s="35" t="s">
        <v>603</v>
      </c>
      <c r="J96" s="35" t="s">
        <v>445</v>
      </c>
      <c r="K96" s="42" t="s">
        <v>402</v>
      </c>
      <c r="L96" s="224">
        <v>0.15</v>
      </c>
      <c r="M96" s="225" t="s">
        <v>504</v>
      </c>
      <c r="N96" s="26" t="s">
        <v>564</v>
      </c>
      <c r="O96" s="35" t="s">
        <v>505</v>
      </c>
      <c r="Q96" s="354">
        <f>(15+100+66)/3</f>
        <v>60.333333333333336</v>
      </c>
    </row>
    <row r="97" spans="2:15" ht="124.5" customHeight="1" x14ac:dyDescent="0.25">
      <c r="B97" s="274"/>
      <c r="C97" s="193" t="s">
        <v>446</v>
      </c>
      <c r="D97" s="129" t="s">
        <v>447</v>
      </c>
      <c r="E97" s="129" t="s">
        <v>448</v>
      </c>
      <c r="F97" s="46" t="s">
        <v>295</v>
      </c>
      <c r="G97" s="194" t="s">
        <v>277</v>
      </c>
      <c r="H97" s="48">
        <v>0.5</v>
      </c>
      <c r="I97" s="35" t="s">
        <v>449</v>
      </c>
      <c r="J97" s="35" t="s">
        <v>450</v>
      </c>
      <c r="K97" s="42" t="s">
        <v>363</v>
      </c>
      <c r="L97" s="272">
        <v>1</v>
      </c>
      <c r="M97" s="226" t="s">
        <v>506</v>
      </c>
      <c r="N97" s="105" t="s">
        <v>507</v>
      </c>
      <c r="O97" s="36" t="s">
        <v>566</v>
      </c>
    </row>
    <row r="98" spans="2:15" ht="114.75" customHeight="1" thickBot="1" x14ac:dyDescent="0.3">
      <c r="B98" s="275"/>
      <c r="C98" s="195" t="s">
        <v>451</v>
      </c>
      <c r="D98" s="176" t="s">
        <v>452</v>
      </c>
      <c r="E98" s="176" t="s">
        <v>453</v>
      </c>
      <c r="F98" s="196" t="s">
        <v>229</v>
      </c>
      <c r="G98" s="197" t="s">
        <v>311</v>
      </c>
      <c r="H98" s="60">
        <v>30</v>
      </c>
      <c r="I98" s="61" t="s">
        <v>454</v>
      </c>
      <c r="J98" s="61" t="s">
        <v>455</v>
      </c>
      <c r="K98" s="152" t="s">
        <v>456</v>
      </c>
      <c r="L98" s="234">
        <v>0.66</v>
      </c>
      <c r="M98" s="235" t="s">
        <v>530</v>
      </c>
      <c r="N98" s="61" t="s">
        <v>531</v>
      </c>
      <c r="O98" s="61" t="s">
        <v>604</v>
      </c>
    </row>
  </sheetData>
  <sheetProtection autoFilter="0"/>
  <protectedRanges>
    <protectedRange algorithmName="SHA-512" hashValue="8T1m6FhiNFEWX9FquQQf4wTjZF8RuPO6Ft2/xNcIyRXSdZVXzotX3hvNp+hzJyk9yNs+ma7lIOqKbdYEoRg7Og==" saltValue="iV/stxUYR/8fGuduEvXAVg==" spinCount="100000" sqref="B8:G23" name="Rango2" securityDescriptor="O:WDG:WDD:(D;;CC;;;AC)"/>
    <protectedRange algorithmName="SHA-512" hashValue="S5LbJvfmWUA/tm2BU2H37LYpl1N/IkESLDAB3kAqBDWHiHb2/DLKjMqEcCN7ZbUzW8c8IynHRH7OoF66938kwg==" saltValue="UU5htGcei67a6//v/DIGTQ==" spinCount="100000" sqref="L66:O68 M64:O64 L31 O31 L78:O80 L98:O98 O35 L44:O44 O43 L51:O52 L73:O73 O13 L18:O19 O17 L38:O40 O37 L54:O56 O53 O57 L14:O14 L23:O27 L82:O95 O70:O72 O81 L10:O12 N28:O29 L32:O34 L36:O36 L58:O63 L77 O77 L30:O30 L42:O42 L41:N41 O46:O48" name="Rango1" securityDescriptor="O:WDG:WDD:(A;;CC;;;AC)"/>
    <protectedRange algorithmName="SHA-512" hashValue="S5LbJvfmWUA/tm2BU2H37LYpl1N/IkESLDAB3kAqBDWHiHb2/DLKjMqEcCN7ZbUzW8c8IynHRH7OoF66938kwg==" saltValue="UU5htGcei67a6//v/DIGTQ==" spinCount="100000" sqref="L65:O65" name="Rango1_1" securityDescriptor="O:WDG:WDD:(A;;CC;;;AC)"/>
    <protectedRange algorithmName="SHA-512" hashValue="S5LbJvfmWUA/tm2BU2H37LYpl1N/IkESLDAB3kAqBDWHiHb2/DLKjMqEcCN7ZbUzW8c8IynHRH7OoF66938kwg==" saltValue="UU5htGcei67a6//v/DIGTQ==" spinCount="100000" sqref="L76:O76 L75 N75:O75" name="Rango1_2" securityDescriptor="O:WDG:WDD:(A;;CC;;;AC)"/>
    <protectedRange algorithmName="SHA-512" hashValue="S5LbJvfmWUA/tm2BU2H37LYpl1N/IkESLDAB3kAqBDWHiHb2/DLKjMqEcCN7ZbUzW8c8IynHRH7OoF66938kwg==" saltValue="UU5htGcei67a6//v/DIGTQ==" spinCount="100000" sqref="L97:O97 L96:M96 O96" name="Rango1_3" securityDescriptor="O:WDG:WDD:(A;;CC;;;AC)"/>
    <protectedRange algorithmName="SHA-512" hashValue="S5LbJvfmWUA/tm2BU2H37LYpl1N/IkESLDAB3kAqBDWHiHb2/DLKjMqEcCN7ZbUzW8c8IynHRH7OoF66938kwg==" saltValue="UU5htGcei67a6//v/DIGTQ==" spinCount="100000" sqref="L35:N35" name="Rango1_4" securityDescriptor="O:WDG:WDD:(A;;CC;;;AC)"/>
    <protectedRange algorithmName="SHA-512" hashValue="S5LbJvfmWUA/tm2BU2H37LYpl1N/IkESLDAB3kAqBDWHiHb2/DLKjMqEcCN7ZbUzW8c8IynHRH7OoF66938kwg==" saltValue="UU5htGcei67a6//v/DIGTQ==" spinCount="100000" sqref="L43:N43" name="Rango1_5" securityDescriptor="O:WDG:WDD:(A;;CC;;;AC)"/>
    <protectedRange algorithmName="SHA-512" hashValue="S5LbJvfmWUA/tm2BU2H37LYpl1N/IkESLDAB3kAqBDWHiHb2/DLKjMqEcCN7ZbUzW8c8IynHRH7OoF66938kwg==" saltValue="UU5htGcei67a6//v/DIGTQ==" spinCount="100000" sqref="L46:N46 L48:M48 L47 N47" name="Rango1_6" securityDescriptor="O:WDG:WDD:(A;;CC;;;AC)"/>
    <protectedRange algorithmName="SHA-512" hashValue="S5LbJvfmWUA/tm2BU2H37LYpl1N/IkESLDAB3kAqBDWHiHb2/DLKjMqEcCN7ZbUzW8c8IynHRH7OoF66938kwg==" saltValue="UU5htGcei67a6//v/DIGTQ==" spinCount="100000" sqref="L50 L49:N49" name="Rango1_7" securityDescriptor="O:WDG:WDD:(A;;CC;;;AC)"/>
    <protectedRange algorithmName="SHA-512" hashValue="S5LbJvfmWUA/tm2BU2H37LYpl1N/IkESLDAB3kAqBDWHiHb2/DLKjMqEcCN7ZbUzW8c8IynHRH7OoF66938kwg==" saltValue="UU5htGcei67a6//v/DIGTQ==" spinCount="100000" sqref="L74:M74" name="Rango1_8" securityDescriptor="O:WDG:WDD:(A;;CC;;;AC)"/>
    <protectedRange algorithmName="SHA-512" hashValue="S5LbJvfmWUA/tm2BU2H37LYpl1N/IkESLDAB3kAqBDWHiHb2/DLKjMqEcCN7ZbUzW8c8IynHRH7OoF66938kwg==" saltValue="UU5htGcei67a6//v/DIGTQ==" spinCount="100000" sqref="L45:O45" name="Rango1_9" securityDescriptor="O:WDG:WDD:(A;;CC;;;AC)"/>
    <protectedRange algorithmName="SHA-512" hashValue="S5LbJvfmWUA/tm2BU2H37LYpl1N/IkESLDAB3kAqBDWHiHb2/DLKjMqEcCN7ZbUzW8c8IynHRH7OoF66938kwg==" saltValue="UU5htGcei67a6//v/DIGTQ==" spinCount="100000" sqref="L69:O69" name="Rango1_10" securityDescriptor="O:WDG:WDD:(A;;CC;;;AC)"/>
    <protectedRange sqref="L13:N13" name="Rango1_11"/>
    <protectedRange sqref="L13:N13" name="Rango2_1"/>
    <protectedRange sqref="L17:N17" name="Rango1_12"/>
    <protectedRange sqref="L17:N17" name="Rango2_2"/>
    <protectedRange sqref="L37:N37" name="Rango1_13"/>
    <protectedRange sqref="L37:N37" name="Rango2_3"/>
    <protectedRange sqref="L53:N53" name="Rango1_14"/>
    <protectedRange sqref="L53:N53" name="Rango2_4"/>
    <protectedRange sqref="L57:N57" name="Rango1_15"/>
    <protectedRange sqref="L57:N57" name="Rango2_5"/>
    <protectedRange sqref="L81:N81" name="Rango1_16"/>
    <protectedRange sqref="L81:N81" name="Rango2_6"/>
    <protectedRange algorithmName="SHA-512" hashValue="S5LbJvfmWUA/tm2BU2H37LYpl1N/IkESLDAB3kAqBDWHiHb2/DLKjMqEcCN7ZbUzW8c8IynHRH7OoF66938kwg==" saltValue="UU5htGcei67a6//v/DIGTQ==" spinCount="100000" sqref="L16:O16 M15:O15" name="Rango1_17" securityDescriptor="O:WDG:WDD:(A;;CC;;;AC)"/>
    <protectedRange algorithmName="SHA-512" hashValue="S5LbJvfmWUA/tm2BU2H37LYpl1N/IkESLDAB3kAqBDWHiHb2/DLKjMqEcCN7ZbUzW8c8IynHRH7OoF66938kwg==" saltValue="UU5htGcei67a6//v/DIGTQ==" spinCount="100000" sqref="L20 N20:O20 L21:O22" name="Rango1_18" securityDescriptor="O:WDG:WDD:(A;;CC;;;AC)"/>
    <protectedRange algorithmName="SHA-512" hashValue="S5LbJvfmWUA/tm2BU2H37LYpl1N/IkESLDAB3kAqBDWHiHb2/DLKjMqEcCN7ZbUzW8c8IynHRH7OoF66938kwg==" saltValue="UU5htGcei67a6//v/DIGTQ==" spinCount="100000" sqref="M75" name="Rango1_19" securityDescriptor="O:WDG:WDD:(A;;CC;;;AC)"/>
    <protectedRange algorithmName="SHA-512" hashValue="S5LbJvfmWUA/tm2BU2H37LYpl1N/IkESLDAB3kAqBDWHiHb2/DLKjMqEcCN7ZbUzW8c8IynHRH7OoF66938kwg==" saltValue="UU5htGcei67a6//v/DIGTQ==" spinCount="100000" sqref="N96" name="Rango1_20" securityDescriptor="O:WDG:WDD:(A;;CC;;;AC)"/>
    <protectedRange algorithmName="SHA-512" hashValue="S5LbJvfmWUA/tm2BU2H37LYpl1N/IkESLDAB3kAqBDWHiHb2/DLKjMqEcCN7ZbUzW8c8IynHRH7OoF66938kwg==" saltValue="UU5htGcei67a6//v/DIGTQ==" spinCount="100000" sqref="L70:N72" name="Rango1_21" securityDescriptor="O:WDG:WDD:(A;;CC;;;AC)"/>
    <protectedRange sqref="L28:M29" name="Rango1_22"/>
    <protectedRange sqref="L28:M29" name="Rango2_7"/>
    <protectedRange algorithmName="SHA-512" hashValue="S5LbJvfmWUA/tm2BU2H37LYpl1N/IkESLDAB3kAqBDWHiHb2/DLKjMqEcCN7ZbUzW8c8IynHRH7OoF66938kwg==" saltValue="UU5htGcei67a6//v/DIGTQ==" spinCount="100000" sqref="M77:N77" name="Rango1_23" securityDescriptor="O:WDG:WDD:(A;;CC;;;AC)"/>
    <protectedRange algorithmName="SHA-512" hashValue="S5LbJvfmWUA/tm2BU2H37LYpl1N/IkESLDAB3kAqBDWHiHb2/DLKjMqEcCN7ZbUzW8c8IynHRH7OoF66938kwg==" saltValue="UU5htGcei67a6//v/DIGTQ==" spinCount="100000" sqref="P35:Q35" name="Rango1_24" securityDescriptor="O:WDG:WDD:(A;;CC;;;AC)"/>
    <protectedRange algorithmName="SHA-512" hashValue="S5LbJvfmWUA/tm2BU2H37LYpl1N/IkESLDAB3kAqBDWHiHb2/DLKjMqEcCN7ZbUzW8c8IynHRH7OoF66938kwg==" saltValue="UU5htGcei67a6//v/DIGTQ==" spinCount="100000" sqref="Q43:R43" name="Rango1_25" securityDescriptor="O:WDG:WDD:(A;;CC;;;AC)"/>
    <protectedRange algorithmName="SHA-512" hashValue="S5LbJvfmWUA/tm2BU2H37LYpl1N/IkESLDAB3kAqBDWHiHb2/DLKjMqEcCN7ZbUzW8c8IynHRH7OoF66938kwg==" saltValue="UU5htGcei67a6//v/DIGTQ==" spinCount="100000" sqref="Q46:R47 M47" name="Rango1_26" securityDescriptor="O:WDG:WDD:(A;;CC;;;AC)"/>
    <protectedRange algorithmName="SHA-512" hashValue="S5LbJvfmWUA/tm2BU2H37LYpl1N/IkESLDAB3kAqBDWHiHb2/DLKjMqEcCN7ZbUzW8c8IynHRH7OoF66938kwg==" saltValue="UU5htGcei67a6//v/DIGTQ==" spinCount="100000" sqref="O49" name="Rango1_27" securityDescriptor="O:WDG:WDD:(A;;CC;;;AC)"/>
  </protectedRanges>
  <autoFilter ref="A9:O98" xr:uid="{00000000-0009-0000-0000-000000000000}">
    <filterColumn colId="2" showButton="0"/>
  </autoFilter>
  <mergeCells count="108">
    <mergeCell ref="D1:O2"/>
    <mergeCell ref="B2:C2"/>
    <mergeCell ref="B3:G3"/>
    <mergeCell ref="B5:O5"/>
    <mergeCell ref="B6:O7"/>
    <mergeCell ref="B8:G8"/>
    <mergeCell ref="H8:K8"/>
    <mergeCell ref="L8:O8"/>
    <mergeCell ref="H18:K18"/>
    <mergeCell ref="L18:O18"/>
    <mergeCell ref="C19:D19"/>
    <mergeCell ref="B20:B23"/>
    <mergeCell ref="B24:G24"/>
    <mergeCell ref="H24:K24"/>
    <mergeCell ref="L24:O24"/>
    <mergeCell ref="C9:D9"/>
    <mergeCell ref="B10:B11"/>
    <mergeCell ref="B12:B13"/>
    <mergeCell ref="B14:B15"/>
    <mergeCell ref="B16:B17"/>
    <mergeCell ref="B18:G18"/>
    <mergeCell ref="O25:O26"/>
    <mergeCell ref="B27:B32"/>
    <mergeCell ref="B33:B36"/>
    <mergeCell ref="B38:G38"/>
    <mergeCell ref="H38:K38"/>
    <mergeCell ref="L38:O38"/>
    <mergeCell ref="I25:I26"/>
    <mergeCell ref="J25:J26"/>
    <mergeCell ref="K25:K26"/>
    <mergeCell ref="L25:L26"/>
    <mergeCell ref="M25:M26"/>
    <mergeCell ref="N25:N26"/>
    <mergeCell ref="B25:B26"/>
    <mergeCell ref="C25:D26"/>
    <mergeCell ref="E25:E26"/>
    <mergeCell ref="F25:F26"/>
    <mergeCell ref="G25:G26"/>
    <mergeCell ref="H25:H26"/>
    <mergeCell ref="G55:G56"/>
    <mergeCell ref="H55:H56"/>
    <mergeCell ref="O39:O40"/>
    <mergeCell ref="B42:B45"/>
    <mergeCell ref="B46:B48"/>
    <mergeCell ref="B49:B52"/>
    <mergeCell ref="B54:G54"/>
    <mergeCell ref="H54:K54"/>
    <mergeCell ref="L54:O54"/>
    <mergeCell ref="I39:I40"/>
    <mergeCell ref="J39:J40"/>
    <mergeCell ref="K39:K40"/>
    <mergeCell ref="L39:L40"/>
    <mergeCell ref="M39:M40"/>
    <mergeCell ref="N39:N40"/>
    <mergeCell ref="B39:B40"/>
    <mergeCell ref="C39:D40"/>
    <mergeCell ref="E39:E40"/>
    <mergeCell ref="F39:F40"/>
    <mergeCell ref="G39:G40"/>
    <mergeCell ref="H39:H40"/>
    <mergeCell ref="C83:D84"/>
    <mergeCell ref="E83:E84"/>
    <mergeCell ref="F83:F84"/>
    <mergeCell ref="G83:G84"/>
    <mergeCell ref="H83:H84"/>
    <mergeCell ref="N94:N95"/>
    <mergeCell ref="O94:O95"/>
    <mergeCell ref="O55:O56"/>
    <mergeCell ref="B57:B73"/>
    <mergeCell ref="B75:B77"/>
    <mergeCell ref="B80:B81"/>
    <mergeCell ref="B82:G82"/>
    <mergeCell ref="H82:K82"/>
    <mergeCell ref="L82:O82"/>
    <mergeCell ref="I55:I56"/>
    <mergeCell ref="J55:J56"/>
    <mergeCell ref="K55:K56"/>
    <mergeCell ref="L55:L56"/>
    <mergeCell ref="M55:M56"/>
    <mergeCell ref="N55:N56"/>
    <mergeCell ref="B55:B56"/>
    <mergeCell ref="C55:D56"/>
    <mergeCell ref="E55:E56"/>
    <mergeCell ref="F55:F56"/>
    <mergeCell ref="B96:B98"/>
    <mergeCell ref="H94:H95"/>
    <mergeCell ref="I94:I95"/>
    <mergeCell ref="J94:J95"/>
    <mergeCell ref="K94:K95"/>
    <mergeCell ref="L94:L95"/>
    <mergeCell ref="M94:M95"/>
    <mergeCell ref="O83:O84"/>
    <mergeCell ref="B85:B92"/>
    <mergeCell ref="B93:G93"/>
    <mergeCell ref="H93:K93"/>
    <mergeCell ref="L93:O93"/>
    <mergeCell ref="B94:B95"/>
    <mergeCell ref="C94:D95"/>
    <mergeCell ref="E94:E95"/>
    <mergeCell ref="F94:F95"/>
    <mergeCell ref="G94:G95"/>
    <mergeCell ref="I83:I84"/>
    <mergeCell ref="J83:J84"/>
    <mergeCell ref="K83:K84"/>
    <mergeCell ref="L83:L84"/>
    <mergeCell ref="M83:M84"/>
    <mergeCell ref="N83:N84"/>
    <mergeCell ref="B83:B84"/>
  </mergeCells>
  <hyperlinks>
    <hyperlink ref="I64" r:id="rId1" xr:uid="{00000000-0004-0000-0000-000000000000}"/>
    <hyperlink ref="I50" r:id="rId2" xr:uid="{00000000-0004-0000-0000-000001000000}"/>
    <hyperlink ref="I51" r:id="rId3" xr:uid="{00000000-0004-0000-0000-000002000000}"/>
    <hyperlink ref="I78" r:id="rId4" xr:uid="{00000000-0004-0000-0000-000003000000}"/>
    <hyperlink ref="I15" r:id="rId5" display="https://aerocivil-my.sharepoint.com/:v:/g/personal/alfonso_barrios_aerocivil_gov_co/EWILNfkXIVpKiSuH463WpFYBIvVDDwOt4gZ9-1oMzkQrEA?e=MItiFD" xr:uid="{00000000-0004-0000-0000-000004000000}"/>
    <hyperlink ref="I20" r:id="rId6" xr:uid="{00000000-0004-0000-0000-000005000000}"/>
    <hyperlink ref="M64" r:id="rId7" xr:uid="{00000000-0004-0000-0000-000006000000}"/>
    <hyperlink ref="M60" r:id="rId8" xr:uid="{00000000-0004-0000-0000-000007000000}"/>
    <hyperlink ref="M62" r:id="rId9" xr:uid="{00000000-0004-0000-0000-000008000000}"/>
    <hyperlink ref="M89" r:id="rId10" xr:uid="{00000000-0004-0000-0000-000009000000}"/>
    <hyperlink ref="M88" r:id="rId11" xr:uid="{00000000-0004-0000-0000-00000A000000}"/>
    <hyperlink ref="M63" r:id="rId12" xr:uid="{00000000-0004-0000-0000-00000B000000}"/>
    <hyperlink ref="M61" r:id="rId13" xr:uid="{13099A38-2BC6-4FC1-B245-C46E6C1B35C0}"/>
    <hyperlink ref="M86" r:id="rId14" xr:uid="{A0267FD6-19BA-4652-BAA6-41C0842BEB6A}"/>
    <hyperlink ref="M42" r:id="rId15" xr:uid="{19A47F75-67E6-4BC2-AEA8-A0C100F7421E}"/>
    <hyperlink ref="M27" r:id="rId16" xr:uid="{F9D63AE4-B4E0-4464-ADA5-0CAFB5BA96CD}"/>
    <hyperlink ref="M50" r:id="rId17" xr:uid="{3A06BF2E-623A-4206-A72F-2A0C626FE0E4}"/>
    <hyperlink ref="M98" r:id="rId18" display="https://www.datos.gov.co/Educaci-n/Oferta-Acad-mica-CEA/42fd-xu95" xr:uid="{880B283F-018B-4DD0-AC0F-EE6EE78100FD}"/>
    <hyperlink ref="M20" r:id="rId19" xr:uid="{9E73BC8B-731E-4CD7-A1EC-28ACC71BC08C}"/>
    <hyperlink ref="M53" r:id="rId20" xr:uid="{0390B58F-3D4D-4FF7-A21A-0046F986D9AF}"/>
    <hyperlink ref="M36" r:id="rId21" xr:uid="{53A48538-C906-43EC-B3F9-579713F57404}"/>
  </hyperlinks>
  <pageMargins left="0.7" right="0.7" top="0.75" bottom="0.75" header="0.3" footer="0.3"/>
  <pageSetup paperSize="9" scale="17" orientation="portrait" horizontalDpi="4294967292" verticalDpi="4294967292" r:id="rId22"/>
  <drawing r:id="rId23"/>
  <legacyDrawing r:id="rId24"/>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28C11DE46F5E6A45AD3EBEF905A2EABF" ma:contentTypeVersion="1" ma:contentTypeDescription="Upload an image." ma:contentTypeScope="" ma:versionID="ad2637864ddc2165b09bfd2a2d39250d">
  <xsd:schema xmlns:xsd="http://www.w3.org/2001/XMLSchema" xmlns:xs="http://www.w3.org/2001/XMLSchema" xmlns:p="http://schemas.microsoft.com/office/2006/metadata/properties" xmlns:ns1="http://schemas.microsoft.com/sharepoint/v3" xmlns:ns2="E4F2790D-F584-4348-BAD1-0F9F53DDB9E1" xmlns:ns3="http://schemas.microsoft.com/sharepoint/v3/fields" targetNamespace="http://schemas.microsoft.com/office/2006/metadata/properties" ma:root="true" ma:fieldsID="f91ad0531e6aa64d6863518c0722de06" ns1:_="" ns2:_="" ns3:_="">
    <xsd:import namespace="http://schemas.microsoft.com/sharepoint/v3"/>
    <xsd:import namespace="E4F2790D-F584-4348-BAD1-0F9F53DDB9E1"/>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F2790D-F584-4348-BAD1-0F9F53DDB9E1"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E4F2790D-F584-4348-BAD1-0F9F53DDB9E1"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0C228F76-9CF4-46A0-8E9D-94AC5E63C7F9}"/>
</file>

<file path=customXml/itemProps2.xml><?xml version="1.0" encoding="utf-8"?>
<ds:datastoreItem xmlns:ds="http://schemas.openxmlformats.org/officeDocument/2006/customXml" ds:itemID="{2418292D-CFC5-4B98-96C0-AEA360076919}"/>
</file>

<file path=customXml/itemProps3.xml><?xml version="1.0" encoding="utf-8"?>
<ds:datastoreItem xmlns:ds="http://schemas.openxmlformats.org/officeDocument/2006/customXml" ds:itemID="{4A8CA5AA-E35A-4B99-B620-4DF306BCDD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II CUATRIMESTRE MONITOREO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keywords/>
  <dc:description/>
  <cp:lastModifiedBy>57311</cp:lastModifiedBy>
  <dcterms:created xsi:type="dcterms:W3CDTF">2022-08-26T23:04:27Z</dcterms:created>
  <dcterms:modified xsi:type="dcterms:W3CDTF">2022-09-13T01:03:23Z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0x0101009148F5A04DDD49CBA7127AADA5FB792B00AADE34325A8B49CDA8BB4DB53328F2140028C11DE46F5E6A45AD3EBEF905A2EABF</vt:lpwstr>
  </property>
</Properties>
</file>